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476" windowWidth="14955" windowHeight="9570" tabRatio="899" firstSheet="3" activeTab="10"/>
  </bookViews>
  <sheets>
    <sheet name="反曲弓男子組" sheetId="1" r:id="rId1"/>
    <sheet name="亞青男子組" sheetId="2" r:id="rId2"/>
    <sheet name="反曲弓女子組" sheetId="3" r:id="rId3"/>
    <sheet name="亞青女子組" sheetId="4" r:id="rId4"/>
    <sheet name="複合弓女子組" sheetId="5" r:id="rId5"/>
    <sheet name="複合弓男子組" sheetId="6" r:id="rId6"/>
    <sheet name="男子對抗表 " sheetId="7" r:id="rId7"/>
    <sheet name="女子對抗表 " sheetId="8" r:id="rId8"/>
    <sheet name="複合弓男子對抗表" sheetId="9" r:id="rId9"/>
    <sheet name="複合弓女子對抗表" sheetId="10" r:id="rId10"/>
    <sheet name="總積分" sheetId="11" r:id="rId11"/>
  </sheets>
  <definedNames>
    <definedName name="_xlnm.Print_Area" localSheetId="7">'女子對抗表 '!$B$1:$P$37</definedName>
    <definedName name="_xlnm.Print_Area" localSheetId="2">'反曲弓女子組'!$A$1:$M$11</definedName>
    <definedName name="_xlnm.Print_Area" localSheetId="0">'反曲弓男子組'!$A$1:$M$12</definedName>
    <definedName name="_xlnm.Print_Area" localSheetId="6">'男子對抗表 '!$B$1:$P$36</definedName>
    <definedName name="_xlnm.Print_Area" localSheetId="3">'亞青女子組'!$A$1:$M$9</definedName>
    <definedName name="_xlnm.Print_Area" localSheetId="1">'亞青男子組'!$A$1:$M$10</definedName>
    <definedName name="_xlnm.Print_Area" localSheetId="4">'複合弓女子組'!$A$1:$N$7</definedName>
    <definedName name="_xlnm.Print_Area" localSheetId="9">'複合弓女子對抗表'!$B$1:$P$22</definedName>
    <definedName name="_xlnm.Print_Area" localSheetId="5">'複合弓男子組'!$A$1:$M$12</definedName>
    <definedName name="_xlnm.Print_Area" localSheetId="8">'複合弓男子對抗表'!$B$1:$P$37</definedName>
    <definedName name="_xlnm.Print_Area" localSheetId="10">'總積分'!$A$1:$I$40</definedName>
  </definedNames>
  <calcPr fullCalcOnLoad="1"/>
</workbook>
</file>

<file path=xl/sharedStrings.xml><?xml version="1.0" encoding="utf-8"?>
<sst xmlns="http://schemas.openxmlformats.org/spreadsheetml/2006/main" count="877" uniqueCount="286">
  <si>
    <t>排名</t>
  </si>
  <si>
    <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位</t>
    </r>
  </si>
  <si>
    <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名</t>
    </r>
  </si>
  <si>
    <t>靶位</t>
  </si>
  <si>
    <t>名次</t>
  </si>
  <si>
    <r>
      <t xml:space="preserve">  </t>
    </r>
    <r>
      <rPr>
        <b/>
        <sz val="12"/>
        <rFont val="新細明體"/>
        <family val="1"/>
      </rPr>
      <t>單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位</t>
    </r>
  </si>
  <si>
    <r>
      <t>姓</t>
    </r>
    <r>
      <rPr>
        <b/>
        <sz val="12"/>
        <rFont val="Times New Roman"/>
        <family val="1"/>
      </rPr>
      <t xml:space="preserve">    </t>
    </r>
    <r>
      <rPr>
        <b/>
        <sz val="12"/>
        <rFont val="新細明體"/>
        <family val="1"/>
      </rPr>
      <t>名</t>
    </r>
  </si>
  <si>
    <t>靶位</t>
  </si>
  <si>
    <t>全項總分</t>
  </si>
  <si>
    <t>名次</t>
  </si>
  <si>
    <t>袁叔琪</t>
  </si>
  <si>
    <t>樹德科技大學</t>
  </si>
  <si>
    <t>國立體育學院</t>
  </si>
  <si>
    <t>林惠君</t>
  </si>
  <si>
    <t>劉惠慈</t>
  </si>
  <si>
    <t>陳詩園</t>
  </si>
  <si>
    <t>吳蕙如</t>
  </si>
  <si>
    <t>張夏崢</t>
  </si>
  <si>
    <t>第一局  70 M</t>
  </si>
  <si>
    <t>第二局  70 M</t>
  </si>
  <si>
    <t>第二局  70 M</t>
  </si>
  <si>
    <t>第一局  70 M</t>
  </si>
  <si>
    <t>第一場</t>
  </si>
  <si>
    <t>第二場</t>
  </si>
  <si>
    <t>第三場</t>
  </si>
  <si>
    <t>第四場</t>
  </si>
  <si>
    <t>第五場</t>
  </si>
  <si>
    <t>第六場</t>
  </si>
  <si>
    <t>第七場</t>
  </si>
  <si>
    <t>成績</t>
  </si>
  <si>
    <t>積分</t>
  </si>
  <si>
    <t>花蓮教育大學</t>
  </si>
  <si>
    <t>王正邦</t>
  </si>
  <si>
    <t>國立體院</t>
  </si>
  <si>
    <t>郭振維</t>
  </si>
  <si>
    <t>國訓中心</t>
  </si>
  <si>
    <t>徐梓益</t>
  </si>
  <si>
    <t>師範大學</t>
  </si>
  <si>
    <t>陳文祥</t>
  </si>
  <si>
    <t>劉明煌</t>
  </si>
  <si>
    <t>明德高中</t>
  </si>
  <si>
    <t>林彥廷</t>
  </si>
  <si>
    <t>余志隆</t>
  </si>
  <si>
    <t>第八場</t>
  </si>
  <si>
    <t>第九場</t>
  </si>
  <si>
    <t>第十場</t>
  </si>
  <si>
    <t>第十一場</t>
  </si>
  <si>
    <t>第十二場</t>
  </si>
  <si>
    <t>第十三場</t>
  </si>
  <si>
    <t>第十四場</t>
  </si>
  <si>
    <t>單位</t>
  </si>
  <si>
    <t>姓名</t>
  </si>
  <si>
    <t>國立體院</t>
  </si>
  <si>
    <t>師範大學</t>
  </si>
  <si>
    <t>台灣體院</t>
  </si>
  <si>
    <t>台灣體院</t>
  </si>
  <si>
    <t>曾麗文</t>
  </si>
  <si>
    <t>萬芳高中</t>
  </si>
  <si>
    <t>潘明佳</t>
  </si>
  <si>
    <t>沈筱珺</t>
  </si>
  <si>
    <t>台北體院</t>
  </si>
  <si>
    <t>戴瑞賢</t>
  </si>
  <si>
    <t>陳靜怡</t>
  </si>
  <si>
    <t>花蓮體中</t>
  </si>
  <si>
    <t>林悅璇</t>
  </si>
  <si>
    <t>第一場</t>
  </si>
  <si>
    <t>第二場</t>
  </si>
  <si>
    <t>第三場</t>
  </si>
  <si>
    <t>第四場</t>
  </si>
  <si>
    <t>第五場</t>
  </si>
  <si>
    <t>成績</t>
  </si>
  <si>
    <t>積分</t>
  </si>
  <si>
    <t>第十場</t>
  </si>
  <si>
    <t>第十一場</t>
  </si>
  <si>
    <t>第十二場</t>
  </si>
  <si>
    <t>第十三場</t>
  </si>
  <si>
    <t>第十四場</t>
  </si>
  <si>
    <t>單位</t>
  </si>
  <si>
    <t>姓名</t>
  </si>
  <si>
    <t>永和射委會</t>
  </si>
  <si>
    <t>吳文雄</t>
  </si>
  <si>
    <t>南港高工</t>
  </si>
  <si>
    <t>王志豪</t>
  </si>
  <si>
    <t>國立體院</t>
  </si>
  <si>
    <t>鄒永銘</t>
  </si>
  <si>
    <t>李森靖</t>
  </si>
  <si>
    <t>劉奇昆</t>
  </si>
  <si>
    <t>洪安格</t>
  </si>
  <si>
    <t>徐芷鼎</t>
  </si>
  <si>
    <t>胡英義</t>
  </si>
  <si>
    <t>名次</t>
  </si>
  <si>
    <t>國立體院</t>
  </si>
  <si>
    <t>劉惠慈</t>
  </si>
  <si>
    <t>樹德科大</t>
  </si>
  <si>
    <t xml:space="preserve">  單        位</t>
  </si>
  <si>
    <t>姓    名</t>
  </si>
  <si>
    <t>名次</t>
  </si>
  <si>
    <t>總成績</t>
  </si>
  <si>
    <t>分數</t>
  </si>
  <si>
    <t>積分</t>
  </si>
  <si>
    <t>第八場</t>
  </si>
  <si>
    <t>第九場</t>
  </si>
  <si>
    <t xml:space="preserve"> 2007年世界錦標賽、亞洲錦標賽暨亞洲青年射箭代表隊決選賽</t>
  </si>
  <si>
    <t>複合弓女子組對抗賽</t>
  </si>
  <si>
    <t>複合弓男子組對抗賽</t>
  </si>
  <si>
    <t>總成績</t>
  </si>
  <si>
    <t>分數</t>
  </si>
  <si>
    <t>名次</t>
  </si>
  <si>
    <t>反曲弓男子組對抗賽</t>
  </si>
  <si>
    <t xml:space="preserve"> 2007年世界錦標賽、亞洲錦標賽暨亞洲青年射箭代表隊決選賽</t>
  </si>
  <si>
    <t>第一場</t>
  </si>
  <si>
    <t>第二場</t>
  </si>
  <si>
    <t>第三場</t>
  </si>
  <si>
    <t>第四場</t>
  </si>
  <si>
    <t>第五場</t>
  </si>
  <si>
    <t>總成績</t>
  </si>
  <si>
    <t>成績</t>
  </si>
  <si>
    <t>積分</t>
  </si>
  <si>
    <t>分數</t>
  </si>
  <si>
    <t>第六場</t>
  </si>
  <si>
    <t>第七場</t>
  </si>
  <si>
    <t>第八場</t>
  </si>
  <si>
    <t>第九場</t>
  </si>
  <si>
    <t>第十場</t>
  </si>
  <si>
    <t>單位</t>
  </si>
  <si>
    <t>姓名</t>
  </si>
  <si>
    <t>第十一場</t>
  </si>
  <si>
    <t>第十二場</t>
  </si>
  <si>
    <t>第十三場</t>
  </si>
  <si>
    <t>第十四場</t>
  </si>
  <si>
    <t>名次</t>
  </si>
  <si>
    <t>反曲弓女子組對抗賽</t>
  </si>
  <si>
    <t xml:space="preserve">  2007年世界錦標賽、亞洲錦標賽暨亞洲青年射箭代表隊決選賽</t>
  </si>
  <si>
    <t>第一局  70 M</t>
  </si>
  <si>
    <r>
      <t xml:space="preserve">第三局   70 M  </t>
    </r>
  </si>
  <si>
    <t>第四局  70 M</t>
  </si>
  <si>
    <t>總分</t>
  </si>
  <si>
    <t>複合弓男子組</t>
  </si>
  <si>
    <t>複合弓女子組</t>
  </si>
  <si>
    <t>2007年世界錦標賽、亞洲錦標賽暨亞洲青年射箭代表隊決選賽</t>
  </si>
  <si>
    <t>第二局  70 M</t>
  </si>
  <si>
    <t>反曲弓女子組</t>
  </si>
  <si>
    <t>反曲弓男子組</t>
  </si>
  <si>
    <r>
      <t xml:space="preserve">第三局  70 M  </t>
    </r>
  </si>
  <si>
    <r>
      <t>8</t>
    </r>
    <r>
      <rPr>
        <sz val="12"/>
        <rFont val="新細明體"/>
        <family val="1"/>
      </rPr>
      <t>B</t>
    </r>
  </si>
  <si>
    <r>
      <t>9</t>
    </r>
    <r>
      <rPr>
        <sz val="12"/>
        <rFont val="新細明體"/>
        <family val="1"/>
      </rPr>
      <t>B</t>
    </r>
  </si>
  <si>
    <r>
      <t>7</t>
    </r>
    <r>
      <rPr>
        <sz val="12"/>
        <rFont val="新細明體"/>
        <family val="1"/>
      </rPr>
      <t>A</t>
    </r>
  </si>
  <si>
    <r>
      <t>9</t>
    </r>
    <r>
      <rPr>
        <sz val="12"/>
        <rFont val="新細明體"/>
        <family val="1"/>
      </rPr>
      <t>A</t>
    </r>
  </si>
  <si>
    <r>
      <t>7</t>
    </r>
    <r>
      <rPr>
        <sz val="12"/>
        <rFont val="新細明體"/>
        <family val="1"/>
      </rPr>
      <t>B</t>
    </r>
  </si>
  <si>
    <r>
      <t>8</t>
    </r>
    <r>
      <rPr>
        <sz val="12"/>
        <rFont val="新細明體"/>
        <family val="1"/>
      </rPr>
      <t>C</t>
    </r>
  </si>
  <si>
    <r>
      <t>7</t>
    </r>
    <r>
      <rPr>
        <sz val="12"/>
        <rFont val="新細明體"/>
        <family val="1"/>
      </rPr>
      <t>C</t>
    </r>
  </si>
  <si>
    <r>
      <t>8</t>
    </r>
    <r>
      <rPr>
        <sz val="12"/>
        <rFont val="新細明體"/>
        <family val="1"/>
      </rPr>
      <t>A</t>
    </r>
  </si>
  <si>
    <r>
      <t xml:space="preserve">第三局  70 M  </t>
    </r>
  </si>
  <si>
    <t>第四局  70 M</t>
  </si>
  <si>
    <t>總分</t>
  </si>
  <si>
    <t>林彥廷</t>
  </si>
  <si>
    <t>7C</t>
  </si>
  <si>
    <t>明德高中</t>
  </si>
  <si>
    <t>陳韋澤</t>
  </si>
  <si>
    <r>
      <t>1</t>
    </r>
    <r>
      <rPr>
        <sz val="12"/>
        <rFont val="新細明體"/>
        <family val="1"/>
      </rPr>
      <t>0A</t>
    </r>
  </si>
  <si>
    <r>
      <t>1</t>
    </r>
    <r>
      <rPr>
        <sz val="12"/>
        <rFont val="新細明體"/>
        <family val="1"/>
      </rPr>
      <t>1A</t>
    </r>
  </si>
  <si>
    <t>花蓮體中</t>
  </si>
  <si>
    <t>宋家駿</t>
  </si>
  <si>
    <r>
      <t>1</t>
    </r>
    <r>
      <rPr>
        <sz val="12"/>
        <rFont val="新細明體"/>
        <family val="1"/>
      </rPr>
      <t>1B</t>
    </r>
  </si>
  <si>
    <t>萬芳高中</t>
  </si>
  <si>
    <t>翁乙正</t>
  </si>
  <si>
    <r>
      <t>1</t>
    </r>
    <r>
      <rPr>
        <sz val="12"/>
        <rFont val="新細明體"/>
        <family val="1"/>
      </rPr>
      <t>0C</t>
    </r>
  </si>
  <si>
    <r>
      <t>1</t>
    </r>
    <r>
      <rPr>
        <sz val="12"/>
        <rFont val="新細明體"/>
        <family val="1"/>
      </rPr>
      <t>0B</t>
    </r>
  </si>
  <si>
    <t>永豐高中</t>
  </si>
  <si>
    <t>張振文</t>
  </si>
  <si>
    <t>竹北高中</t>
  </si>
  <si>
    <t>謝仲豪</t>
  </si>
  <si>
    <r>
      <t>3</t>
    </r>
    <r>
      <rPr>
        <sz val="12"/>
        <rFont val="新細明體"/>
        <family val="1"/>
      </rPr>
      <t>A</t>
    </r>
  </si>
  <si>
    <r>
      <t>1</t>
    </r>
    <r>
      <rPr>
        <sz val="12"/>
        <rFont val="新細明體"/>
        <family val="1"/>
      </rPr>
      <t>C</t>
    </r>
  </si>
  <si>
    <r>
      <t>1</t>
    </r>
    <r>
      <rPr>
        <sz val="12"/>
        <rFont val="新細明體"/>
        <family val="1"/>
      </rPr>
      <t>B</t>
    </r>
  </si>
  <si>
    <r>
      <t>2</t>
    </r>
    <r>
      <rPr>
        <sz val="12"/>
        <rFont val="新細明體"/>
        <family val="1"/>
      </rPr>
      <t>C</t>
    </r>
  </si>
  <si>
    <r>
      <t>2</t>
    </r>
    <r>
      <rPr>
        <sz val="12"/>
        <rFont val="新細明體"/>
        <family val="1"/>
      </rPr>
      <t>B</t>
    </r>
  </si>
  <si>
    <r>
      <t>3</t>
    </r>
    <r>
      <rPr>
        <sz val="12"/>
        <rFont val="新細明體"/>
        <family val="1"/>
      </rPr>
      <t>B</t>
    </r>
  </si>
  <si>
    <r>
      <t>2</t>
    </r>
    <r>
      <rPr>
        <sz val="12"/>
        <rFont val="新細明體"/>
        <family val="1"/>
      </rPr>
      <t>A</t>
    </r>
  </si>
  <si>
    <r>
      <t>1</t>
    </r>
    <r>
      <rPr>
        <sz val="12"/>
        <rFont val="新細明體"/>
        <family val="1"/>
      </rPr>
      <t>A</t>
    </r>
  </si>
  <si>
    <r>
      <t xml:space="preserve">第三局   70 M  </t>
    </r>
  </si>
  <si>
    <t>花蓮體中</t>
  </si>
  <si>
    <t>林悅璇</t>
  </si>
  <si>
    <r>
      <t>1</t>
    </r>
    <r>
      <rPr>
        <sz val="12"/>
        <rFont val="新細明體"/>
        <family val="1"/>
      </rPr>
      <t>A</t>
    </r>
  </si>
  <si>
    <r>
      <t>2</t>
    </r>
    <r>
      <rPr>
        <sz val="12"/>
        <rFont val="新細明體"/>
        <family val="1"/>
      </rPr>
      <t>C</t>
    </r>
  </si>
  <si>
    <t>萬芳高中</t>
  </si>
  <si>
    <t>潘明佳</t>
  </si>
  <si>
    <t>湖口高中</t>
  </si>
  <si>
    <t>陳盈靜</t>
  </si>
  <si>
    <t>鄭婉廷</t>
  </si>
  <si>
    <t>張芸鳳</t>
  </si>
  <si>
    <t>自強國中</t>
  </si>
  <si>
    <t>張佳鴻</t>
  </si>
  <si>
    <r>
      <t>4</t>
    </r>
    <r>
      <rPr>
        <sz val="12"/>
        <rFont val="新細明體"/>
        <family val="1"/>
      </rPr>
      <t>B</t>
    </r>
  </si>
  <si>
    <r>
      <t>4</t>
    </r>
    <r>
      <rPr>
        <sz val="12"/>
        <rFont val="新細明體"/>
        <family val="1"/>
      </rPr>
      <t>A</t>
    </r>
  </si>
  <si>
    <r>
      <t>6</t>
    </r>
    <r>
      <rPr>
        <sz val="12"/>
        <rFont val="新細明體"/>
        <family val="1"/>
      </rPr>
      <t>B</t>
    </r>
  </si>
  <si>
    <r>
      <t>6</t>
    </r>
    <r>
      <rPr>
        <sz val="12"/>
        <rFont val="新細明體"/>
        <family val="1"/>
      </rPr>
      <t>A</t>
    </r>
  </si>
  <si>
    <r>
      <t>6</t>
    </r>
    <r>
      <rPr>
        <sz val="12"/>
        <rFont val="新細明體"/>
        <family val="1"/>
      </rPr>
      <t>C</t>
    </r>
  </si>
  <si>
    <r>
      <t>1</t>
    </r>
    <r>
      <rPr>
        <sz val="12"/>
        <rFont val="新細明體"/>
        <family val="1"/>
      </rPr>
      <t>3A</t>
    </r>
  </si>
  <si>
    <r>
      <t>1</t>
    </r>
    <r>
      <rPr>
        <sz val="12"/>
        <rFont val="新細明體"/>
        <family val="1"/>
      </rPr>
      <t>2A</t>
    </r>
  </si>
  <si>
    <r>
      <t>1</t>
    </r>
    <r>
      <rPr>
        <sz val="12"/>
        <rFont val="新細明體"/>
        <family val="1"/>
      </rPr>
      <t>3B</t>
    </r>
  </si>
  <si>
    <r>
      <t>1</t>
    </r>
    <r>
      <rPr>
        <sz val="12"/>
        <rFont val="新細明體"/>
        <family val="1"/>
      </rPr>
      <t>4B</t>
    </r>
  </si>
  <si>
    <r>
      <t>1</t>
    </r>
    <r>
      <rPr>
        <sz val="12"/>
        <rFont val="新細明體"/>
        <family val="1"/>
      </rPr>
      <t>4A</t>
    </r>
  </si>
  <si>
    <r>
      <t>1</t>
    </r>
    <r>
      <rPr>
        <sz val="12"/>
        <rFont val="新細明體"/>
        <family val="1"/>
      </rPr>
      <t>2C</t>
    </r>
  </si>
  <si>
    <r>
      <t>1</t>
    </r>
    <r>
      <rPr>
        <sz val="12"/>
        <rFont val="新細明體"/>
        <family val="1"/>
      </rPr>
      <t>2B</t>
    </r>
  </si>
  <si>
    <r>
      <t>1</t>
    </r>
    <r>
      <rPr>
        <sz val="12"/>
        <rFont val="新細明體"/>
        <family val="1"/>
      </rPr>
      <t>3C</t>
    </r>
  </si>
  <si>
    <t>反曲弓男子組-亞青</t>
  </si>
  <si>
    <t>反曲弓女子組-亞青</t>
  </si>
  <si>
    <t>5B</t>
  </si>
  <si>
    <t>5A</t>
  </si>
  <si>
    <t>2007年世界錦標賽、亞洲錦標賽代表隊決選賽</t>
  </si>
  <si>
    <t>2007亞洲青年代表隊決選賽</t>
  </si>
  <si>
    <t>反曲弓男子組</t>
  </si>
  <si>
    <t>名次</t>
  </si>
  <si>
    <t>姓名</t>
  </si>
  <si>
    <t>複選賽積   分</t>
  </si>
  <si>
    <t>總分</t>
  </si>
  <si>
    <t>排名積分</t>
  </si>
  <si>
    <t>紅利積分</t>
  </si>
  <si>
    <t>對抗賽積分</t>
  </si>
  <si>
    <t>勝場積分</t>
  </si>
  <si>
    <t>總積分</t>
  </si>
  <si>
    <t>單位</t>
  </si>
  <si>
    <t>複選賽      總    分</t>
  </si>
  <si>
    <t>決選賽  總      分</t>
  </si>
  <si>
    <t>總      分</t>
  </si>
  <si>
    <t>反曲弓女子組</t>
  </si>
  <si>
    <t>複合弓男子組</t>
  </si>
  <si>
    <t>複合弓女子組</t>
  </si>
  <si>
    <t>林彥廷</t>
  </si>
  <si>
    <t>明德高中</t>
  </si>
  <si>
    <t>宋佳駿</t>
  </si>
  <si>
    <t>花蓮體中</t>
  </si>
  <si>
    <t>陳韋澤</t>
  </si>
  <si>
    <t>翁乙正</t>
  </si>
  <si>
    <t>萬芳高中</t>
  </si>
  <si>
    <t>張振文</t>
  </si>
  <si>
    <t>永豐高中</t>
  </si>
  <si>
    <t>謝仲豪</t>
  </si>
  <si>
    <t>竹北高中</t>
  </si>
  <si>
    <t>潘明佳</t>
  </si>
  <si>
    <t>林悅璇</t>
  </si>
  <si>
    <t>張佳鴻</t>
  </si>
  <si>
    <t>自強國中</t>
  </si>
  <si>
    <t>陳盈靜</t>
  </si>
  <si>
    <t>湖口高中</t>
  </si>
  <si>
    <t>鄭婉廷</t>
  </si>
  <si>
    <t>張芸鳳</t>
  </si>
  <si>
    <t>破紀錄</t>
  </si>
  <si>
    <t>5月30日上午</t>
  </si>
  <si>
    <t>5月30日下午</t>
  </si>
  <si>
    <t>5月30日下午</t>
  </si>
  <si>
    <t>5月30日上午</t>
  </si>
  <si>
    <t>5月31日上午</t>
  </si>
  <si>
    <t>對抗總分</t>
  </si>
  <si>
    <t>勝場次</t>
  </si>
  <si>
    <t>排名總分</t>
  </si>
  <si>
    <t>2007亞洲青年代表隊決選賽</t>
  </si>
  <si>
    <t>反曲弓男子組</t>
  </si>
  <si>
    <t>名次</t>
  </si>
  <si>
    <t>姓名</t>
  </si>
  <si>
    <t>單位</t>
  </si>
  <si>
    <t>複選賽      總    分</t>
  </si>
  <si>
    <t>決選賽  總      分</t>
  </si>
  <si>
    <t>林彥廷</t>
  </si>
  <si>
    <t>明德高中</t>
  </si>
  <si>
    <t>宋佳駿</t>
  </si>
  <si>
    <t>花蓮體中</t>
  </si>
  <si>
    <t>翁乙正</t>
  </si>
  <si>
    <t>萬芳高中</t>
  </si>
  <si>
    <t>陳韋澤</t>
  </si>
  <si>
    <t>謝仲豪</t>
  </si>
  <si>
    <t>竹北高中</t>
  </si>
  <si>
    <t>張振文</t>
  </si>
  <si>
    <t>永豐高中</t>
  </si>
  <si>
    <t>反曲弓女子組</t>
  </si>
  <si>
    <t>潘明佳</t>
  </si>
  <si>
    <t>張佳鴻</t>
  </si>
  <si>
    <t>自強國中</t>
  </si>
  <si>
    <t>陳盈靜</t>
  </si>
  <si>
    <t>湖口高中</t>
  </si>
  <si>
    <t>張芸鳳</t>
  </si>
  <si>
    <t>林悅璇</t>
  </si>
  <si>
    <t>鄭婉廷</t>
  </si>
  <si>
    <t>總   分</t>
  </si>
  <si>
    <t xml:space="preserve"> 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</si>
</sst>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_);\(0\)"/>
    <numFmt numFmtId="186" formatCode="0.00_);\(0.00\)"/>
    <numFmt numFmtId="187" formatCode="0;[Red]0"/>
    <numFmt numFmtId="188" formatCode="&quot;Yes&quot;;&quot;Yes&quot;;&quot;No&quot;"/>
    <numFmt numFmtId="189" formatCode="&quot;True&quot;;&quot;True&quot;;&quot;False&quot;"/>
    <numFmt numFmtId="190" formatCode="&quot;On&quot;;&quot;On&quot;;&quot;Off&quot;"/>
  </numFmts>
  <fonts count="25">
    <font>
      <sz val="12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sz val="9"/>
      <name val="新細明體"/>
      <family val="1"/>
    </font>
    <font>
      <b/>
      <sz val="24"/>
      <name val="新細明體"/>
      <family val="1"/>
    </font>
    <font>
      <b/>
      <sz val="14"/>
      <name val="新細明體"/>
      <family val="1"/>
    </font>
    <font>
      <sz val="12"/>
      <name val="華康新儷中黑"/>
      <family val="1"/>
    </font>
    <font>
      <b/>
      <i/>
      <sz val="16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sz val="8"/>
      <name val="Garamond"/>
      <family val="1"/>
    </font>
    <font>
      <sz val="9"/>
      <name val="細明體"/>
      <family val="3"/>
    </font>
    <font>
      <sz val="6"/>
      <name val="新細明體"/>
      <family val="1"/>
    </font>
    <font>
      <sz val="12"/>
      <name val="Chasm"/>
      <family val="2"/>
    </font>
    <font>
      <b/>
      <sz val="22"/>
      <name val="新細明體"/>
      <family val="1"/>
    </font>
    <font>
      <sz val="12"/>
      <name val="細明體"/>
      <family val="3"/>
    </font>
    <font>
      <b/>
      <sz val="30"/>
      <name val="新細明體"/>
      <family val="1"/>
    </font>
    <font>
      <sz val="11"/>
      <name val="細明體"/>
      <family val="3"/>
    </font>
    <font>
      <sz val="18"/>
      <name val="新細明體"/>
      <family val="1"/>
    </font>
    <font>
      <sz val="14"/>
      <name val="新細明體"/>
      <family val="1"/>
    </font>
    <font>
      <sz val="12"/>
      <color indexed="9"/>
      <name val="新細明體"/>
      <family val="1"/>
    </font>
    <font>
      <b/>
      <u val="single"/>
      <sz val="14"/>
      <name val="新細明體"/>
      <family val="1"/>
    </font>
    <font>
      <b/>
      <sz val="18"/>
      <name val="新細明體"/>
      <family val="1"/>
    </font>
    <font>
      <b/>
      <sz val="16"/>
      <name val="新細明體"/>
      <family val="1"/>
    </font>
    <font>
      <sz val="12"/>
      <color indexed="10"/>
      <name val="新細明體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180" fontId="9" fillId="0" borderId="1" xfId="15" applyNumberFormat="1" applyFont="1" applyBorder="1" applyAlignment="1">
      <alignment horizontal="center" vertical="center"/>
      <protection/>
    </xf>
    <xf numFmtId="180" fontId="8" fillId="0" borderId="1" xfId="15" applyNumberFormat="1" applyFont="1" applyBorder="1" applyAlignment="1">
      <alignment horizontal="center" vertical="center"/>
      <protection/>
    </xf>
    <xf numFmtId="180" fontId="0" fillId="0" borderId="0" xfId="0" applyNumberFormat="1" applyFont="1" applyBorder="1" applyAlignment="1">
      <alignment horizontal="center" vertical="center"/>
    </xf>
    <xf numFmtId="180" fontId="8" fillId="0" borderId="1" xfId="15" applyNumberFormat="1" applyFont="1" applyBorder="1" applyAlignment="1">
      <alignment horizontal="center" vertical="center" wrapText="1"/>
      <protection/>
    </xf>
    <xf numFmtId="180" fontId="0" fillId="0" borderId="0" xfId="15" applyNumberFormat="1" applyFont="1" applyBorder="1" applyAlignment="1">
      <alignment horizontal="center" vertical="center"/>
      <protection/>
    </xf>
    <xf numFmtId="180" fontId="0" fillId="0" borderId="2" xfId="15" applyNumberFormat="1" applyFont="1" applyBorder="1" applyAlignment="1">
      <alignment horizontal="center" vertical="center"/>
      <protection/>
    </xf>
    <xf numFmtId="180" fontId="8" fillId="0" borderId="2" xfId="15" applyNumberFormat="1" applyFont="1" applyBorder="1" applyAlignment="1">
      <alignment horizontal="center" vertical="center"/>
      <protection/>
    </xf>
    <xf numFmtId="180" fontId="0" fillId="0" borderId="3" xfId="15" applyNumberFormat="1" applyFont="1" applyBorder="1" applyAlignment="1">
      <alignment horizontal="center" vertical="center"/>
      <protection/>
    </xf>
    <xf numFmtId="180" fontId="8" fillId="0" borderId="3" xfId="15" applyNumberFormat="1" applyFont="1" applyBorder="1" applyAlignment="1">
      <alignment horizontal="center" vertical="center"/>
      <protection/>
    </xf>
    <xf numFmtId="0" fontId="4" fillId="0" borderId="0" xfId="0" applyFont="1" applyFill="1" applyBorder="1" applyAlignment="1">
      <alignment horizontal="left" vertical="center"/>
    </xf>
    <xf numFmtId="180" fontId="0" fillId="0" borderId="4" xfId="15" applyNumberFormat="1" applyFont="1" applyBorder="1" applyAlignment="1">
      <alignment horizontal="center" vertical="center"/>
      <protection/>
    </xf>
    <xf numFmtId="180" fontId="0" fillId="0" borderId="5" xfId="0" applyNumberFormat="1" applyFont="1" applyBorder="1" applyAlignment="1">
      <alignment horizontal="center" vertical="center"/>
    </xf>
    <xf numFmtId="180" fontId="0" fillId="0" borderId="4" xfId="0" applyNumberFormat="1" applyFont="1" applyBorder="1" applyAlignment="1">
      <alignment horizontal="center" vertical="center"/>
    </xf>
    <xf numFmtId="0" fontId="16" fillId="0" borderId="0" xfId="0" applyFont="1" applyFill="1" applyBorder="1" applyAlignment="1">
      <alignment horizontal="left" vertical="center"/>
    </xf>
    <xf numFmtId="0" fontId="0" fillId="0" borderId="4" xfId="0" applyNumberFormat="1" applyFont="1" applyBorder="1" applyAlignment="1">
      <alignment horizontal="center" vertical="center"/>
    </xf>
    <xf numFmtId="180" fontId="9" fillId="0" borderId="2" xfId="15" applyNumberFormat="1" applyFont="1" applyBorder="1" applyAlignment="1">
      <alignment horizontal="center" vertical="center"/>
      <protection/>
    </xf>
    <xf numFmtId="180" fontId="8" fillId="0" borderId="2" xfId="15" applyNumberFormat="1" applyFont="1" applyBorder="1" applyAlignment="1">
      <alignment horizontal="center" vertical="center" wrapText="1"/>
      <protection/>
    </xf>
    <xf numFmtId="180" fontId="0" fillId="0" borderId="6" xfId="15" applyNumberFormat="1" applyFont="1" applyBorder="1" applyAlignment="1">
      <alignment horizontal="center" vertical="center"/>
      <protection/>
    </xf>
    <xf numFmtId="180" fontId="8" fillId="0" borderId="6" xfId="15" applyNumberFormat="1" applyFont="1" applyBorder="1" applyAlignment="1">
      <alignment horizontal="center" vertical="center"/>
      <protection/>
    </xf>
    <xf numFmtId="0" fontId="0" fillId="0" borderId="5" xfId="0" applyNumberFormat="1" applyFont="1" applyBorder="1" applyAlignment="1">
      <alignment horizontal="center" vertical="center"/>
    </xf>
    <xf numFmtId="180" fontId="0" fillId="0" borderId="0" xfId="0" applyNumberFormat="1" applyAlignment="1">
      <alignment horizontal="center" vertical="center" shrinkToFit="1"/>
    </xf>
    <xf numFmtId="180" fontId="0" fillId="0" borderId="1" xfId="0" applyNumberFormat="1" applyBorder="1" applyAlignment="1">
      <alignment horizontal="center" vertical="center" shrinkToFit="1"/>
    </xf>
    <xf numFmtId="180" fontId="0" fillId="0" borderId="2" xfId="0" applyNumberFormat="1" applyBorder="1" applyAlignment="1">
      <alignment horizontal="center" vertical="center" shrinkToFit="1"/>
    </xf>
    <xf numFmtId="180" fontId="0" fillId="0" borderId="3" xfId="0" applyNumberFormat="1" applyBorder="1" applyAlignment="1">
      <alignment horizontal="center" vertical="center" shrinkToFit="1"/>
    </xf>
    <xf numFmtId="180" fontId="0" fillId="0" borderId="6" xfId="0" applyNumberFormat="1" applyBorder="1" applyAlignment="1">
      <alignment horizontal="center" vertical="center" shrinkToFit="1"/>
    </xf>
    <xf numFmtId="180" fontId="20" fillId="0" borderId="4" xfId="0" applyNumberFormat="1" applyFon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0" fontId="0" fillId="0" borderId="7" xfId="0" applyNumberFormat="1" applyFont="1" applyBorder="1" applyAlignment="1">
      <alignment horizontal="center" vertical="center"/>
    </xf>
    <xf numFmtId="180" fontId="0" fillId="0" borderId="8" xfId="0" applyNumberFormat="1" applyBorder="1" applyAlignment="1">
      <alignment horizontal="center" vertical="center" shrinkToFit="1"/>
    </xf>
    <xf numFmtId="180" fontId="0" fillId="0" borderId="9" xfId="0" applyNumberFormat="1" applyBorder="1" applyAlignment="1">
      <alignment horizontal="center" vertical="center" shrinkToFit="1"/>
    </xf>
    <xf numFmtId="180" fontId="0" fillId="0" borderId="10" xfId="0" applyNumberFormat="1" applyBorder="1" applyAlignment="1">
      <alignment horizontal="center" vertical="center" shrinkToFit="1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80" fontId="0" fillId="0" borderId="17" xfId="15" applyNumberFormat="1" applyFont="1" applyBorder="1" applyAlignment="1">
      <alignment horizontal="center" vertical="center"/>
      <protection/>
    </xf>
    <xf numFmtId="180" fontId="0" fillId="0" borderId="18" xfId="15" applyNumberFormat="1" applyFont="1" applyBorder="1" applyAlignment="1">
      <alignment horizontal="center" vertical="center"/>
      <protection/>
    </xf>
    <xf numFmtId="180" fontId="0" fillId="0" borderId="19" xfId="15" applyNumberFormat="1" applyFont="1" applyBorder="1" applyAlignment="1">
      <alignment horizontal="center" vertical="center"/>
      <protection/>
    </xf>
    <xf numFmtId="180" fontId="0" fillId="0" borderId="20" xfId="0" applyNumberFormat="1" applyBorder="1" applyAlignment="1">
      <alignment horizontal="center" vertical="center" shrinkToFit="1"/>
    </xf>
    <xf numFmtId="180" fontId="0" fillId="0" borderId="21" xfId="0" applyNumberFormat="1" applyBorder="1" applyAlignment="1">
      <alignment horizontal="center" vertical="center" shrinkToFi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0" fontId="0" fillId="0" borderId="13" xfId="0" applyNumberFormat="1" applyFont="1" applyFill="1" applyBorder="1" applyAlignment="1">
      <alignment horizontal="center" vertical="center" shrinkToFit="1"/>
    </xf>
    <xf numFmtId="180" fontId="0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80" fontId="0" fillId="0" borderId="9" xfId="0" applyNumberFormat="1" applyFill="1" applyBorder="1" applyAlignment="1">
      <alignment horizontal="center" vertical="center" shrinkToFit="1"/>
    </xf>
    <xf numFmtId="180" fontId="0" fillId="0" borderId="10" xfId="0" applyNumberFormat="1" applyFill="1" applyBorder="1" applyAlignment="1">
      <alignment horizontal="center" vertical="center" shrinkToFit="1"/>
    </xf>
    <xf numFmtId="180" fontId="0" fillId="0" borderId="22" xfId="0" applyNumberFormat="1" applyBorder="1" applyAlignment="1">
      <alignment/>
    </xf>
    <xf numFmtId="180" fontId="0" fillId="0" borderId="23" xfId="0" applyNumberFormat="1" applyBorder="1" applyAlignment="1">
      <alignment/>
    </xf>
    <xf numFmtId="180" fontId="0" fillId="0" borderId="13" xfId="0" applyNumberFormat="1" applyBorder="1" applyAlignment="1">
      <alignment/>
    </xf>
    <xf numFmtId="180" fontId="0" fillId="0" borderId="14" xfId="0" applyNumberFormat="1" applyBorder="1" applyAlignment="1">
      <alignment/>
    </xf>
    <xf numFmtId="180" fontId="0" fillId="0" borderId="15" xfId="0" applyNumberFormat="1" applyBorder="1" applyAlignment="1">
      <alignment/>
    </xf>
    <xf numFmtId="180" fontId="0" fillId="0" borderId="16" xfId="0" applyNumberFormat="1" applyBorder="1" applyAlignment="1">
      <alignment/>
    </xf>
    <xf numFmtId="0" fontId="0" fillId="0" borderId="24" xfId="0" applyBorder="1" applyAlignment="1">
      <alignment horizontal="centerContinuous" vertical="center"/>
    </xf>
    <xf numFmtId="0" fontId="0" fillId="0" borderId="25" xfId="0" applyBorder="1" applyAlignment="1">
      <alignment horizontal="centerContinuous" vertical="center"/>
    </xf>
    <xf numFmtId="0" fontId="5" fillId="0" borderId="26" xfId="0" applyFont="1" applyBorder="1" applyAlignment="1">
      <alignment horizontal="centerContinuous" vertical="center"/>
    </xf>
    <xf numFmtId="180" fontId="0" fillId="0" borderId="17" xfId="0" applyNumberFormat="1" applyBorder="1" applyAlignment="1">
      <alignment horizontal="center" vertical="center" shrinkToFit="1"/>
    </xf>
    <xf numFmtId="180" fontId="0" fillId="0" borderId="18" xfId="0" applyNumberFormat="1" applyBorder="1" applyAlignment="1">
      <alignment horizontal="center" vertical="center" shrinkToFit="1"/>
    </xf>
    <xf numFmtId="180" fontId="17" fillId="0" borderId="18" xfId="0" applyNumberFormat="1" applyFont="1" applyBorder="1" applyAlignment="1">
      <alignment horizontal="center" vertical="center" shrinkToFit="1"/>
    </xf>
    <xf numFmtId="180" fontId="15" fillId="0" borderId="18" xfId="0" applyNumberFormat="1" applyFont="1" applyBorder="1" applyAlignment="1">
      <alignment horizontal="center" vertical="center" shrinkToFit="1"/>
    </xf>
    <xf numFmtId="180" fontId="0" fillId="0" borderId="19" xfId="0" applyNumberFormat="1" applyBorder="1" applyAlignment="1">
      <alignment horizontal="center" vertical="center" shrinkToFit="1"/>
    </xf>
    <xf numFmtId="180" fontId="15" fillId="0" borderId="19" xfId="0" applyNumberFormat="1" applyFont="1" applyBorder="1" applyAlignment="1">
      <alignment horizontal="center" vertical="center" shrinkToFit="1"/>
    </xf>
    <xf numFmtId="180" fontId="0" fillId="0" borderId="3" xfId="0" applyNumberFormat="1" applyFont="1" applyBorder="1" applyAlignment="1">
      <alignment horizontal="center" vertical="center"/>
    </xf>
    <xf numFmtId="180" fontId="0" fillId="0" borderId="6" xfId="0" applyNumberFormat="1" applyFont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/>
    </xf>
    <xf numFmtId="0" fontId="16" fillId="0" borderId="2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/>
    </xf>
    <xf numFmtId="0" fontId="0" fillId="0" borderId="24" xfId="0" applyFont="1" applyBorder="1" applyAlignment="1">
      <alignment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NumberFormat="1" applyFont="1" applyBorder="1" applyAlignment="1">
      <alignment horizontal="center" vertical="center"/>
    </xf>
    <xf numFmtId="180" fontId="8" fillId="0" borderId="24" xfId="15" applyNumberFormat="1" applyFont="1" applyBorder="1" applyAlignment="1">
      <alignment horizontal="center" vertical="center" wrapText="1"/>
      <protection/>
    </xf>
    <xf numFmtId="180" fontId="0" fillId="0" borderId="27" xfId="15" applyNumberFormat="1" applyFont="1" applyBorder="1" applyAlignment="1">
      <alignment horizontal="center" vertical="center"/>
      <protection/>
    </xf>
    <xf numFmtId="180" fontId="0" fillId="0" borderId="28" xfId="0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180" fontId="8" fillId="0" borderId="5" xfId="15" applyNumberFormat="1" applyFont="1" applyBorder="1" applyAlignment="1">
      <alignment horizontal="center" vertical="center" wrapText="1"/>
      <protection/>
    </xf>
    <xf numFmtId="180" fontId="0" fillId="0" borderId="7" xfId="0" applyNumberFormat="1" applyFont="1" applyBorder="1" applyAlignment="1">
      <alignment horizontal="center" vertical="center"/>
    </xf>
    <xf numFmtId="180" fontId="17" fillId="0" borderId="3" xfId="0" applyNumberFormat="1" applyFont="1" applyBorder="1" applyAlignment="1">
      <alignment horizontal="center" vertical="center" shrinkToFit="1"/>
    </xf>
    <xf numFmtId="180" fontId="15" fillId="0" borderId="3" xfId="0" applyNumberFormat="1" applyFont="1" applyBorder="1" applyAlignment="1">
      <alignment horizontal="center" vertical="center" shrinkToFit="1"/>
    </xf>
    <xf numFmtId="180" fontId="8" fillId="0" borderId="25" xfId="15" applyNumberFormat="1" applyFont="1" applyBorder="1" applyAlignment="1">
      <alignment horizontal="center" vertical="center" wrapText="1"/>
      <protection/>
    </xf>
    <xf numFmtId="0" fontId="14" fillId="0" borderId="24" xfId="0" applyFont="1" applyFill="1" applyBorder="1" applyAlignment="1">
      <alignment horizontal="left" vertical="center"/>
    </xf>
    <xf numFmtId="180" fontId="0" fillId="0" borderId="2" xfId="0" applyNumberFormat="1" applyFont="1" applyBorder="1" applyAlignment="1">
      <alignment horizontal="center" vertical="center"/>
    </xf>
    <xf numFmtId="0" fontId="21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0" fontId="5" fillId="0" borderId="29" xfId="0" applyFont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0" fillId="0" borderId="0" xfId="0" applyFont="1" applyAlignment="1">
      <alignment horizontal="centerContinuous"/>
    </xf>
    <xf numFmtId="0" fontId="23" fillId="0" borderId="0" xfId="0" applyFont="1" applyAlignment="1">
      <alignment horizontal="left"/>
    </xf>
    <xf numFmtId="0" fontId="5" fillId="0" borderId="29" xfId="0" applyFont="1" applyBorder="1" applyAlignment="1">
      <alignment horizontal="justify"/>
    </xf>
    <xf numFmtId="0" fontId="19" fillId="0" borderId="30" xfId="0" applyFont="1" applyFill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0" borderId="29" xfId="0" applyFont="1" applyFill="1" applyBorder="1" applyAlignment="1">
      <alignment horizontal="justify"/>
    </xf>
    <xf numFmtId="0" fontId="0" fillId="0" borderId="0" xfId="0" applyFont="1" applyBorder="1" applyAlignment="1">
      <alignment/>
    </xf>
    <xf numFmtId="0" fontId="0" fillId="0" borderId="31" xfId="0" applyFont="1" applyFill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0" fillId="0" borderId="32" xfId="0" applyFont="1" applyFill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32" xfId="0" applyFont="1" applyBorder="1" applyAlignment="1">
      <alignment horizontal="justify"/>
    </xf>
    <xf numFmtId="180" fontId="0" fillId="0" borderId="29" xfId="15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center"/>
    </xf>
    <xf numFmtId="0" fontId="19" fillId="0" borderId="34" xfId="0" applyFont="1" applyBorder="1" applyAlignment="1">
      <alignment horizontal="center"/>
    </xf>
    <xf numFmtId="180" fontId="0" fillId="0" borderId="29" xfId="0" applyNumberFormat="1" applyFont="1" applyBorder="1" applyAlignment="1">
      <alignment horizontal="center" vertical="center"/>
    </xf>
    <xf numFmtId="180" fontId="0" fillId="0" borderId="29" xfId="0" applyNumberFormat="1" applyBorder="1" applyAlignment="1">
      <alignment horizontal="center" vertical="center" shrinkToFit="1"/>
    </xf>
    <xf numFmtId="0" fontId="0" fillId="0" borderId="3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19" fillId="0" borderId="36" xfId="0" applyFont="1" applyBorder="1" applyAlignment="1">
      <alignment/>
    </xf>
    <xf numFmtId="180" fontId="15" fillId="0" borderId="29" xfId="0" applyNumberFormat="1" applyFont="1" applyBorder="1" applyAlignment="1">
      <alignment horizontal="center" vertical="center" shrinkToFit="1"/>
    </xf>
    <xf numFmtId="180" fontId="0" fillId="0" borderId="0" xfId="0" applyNumberFormat="1" applyBorder="1" applyAlignment="1">
      <alignment horizontal="center" vertical="center" shrinkToFit="1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0" fillId="0" borderId="0" xfId="0" applyAlignment="1">
      <alignment horizontal="center"/>
    </xf>
    <xf numFmtId="0" fontId="24" fillId="0" borderId="11" xfId="0" applyFont="1" applyBorder="1" applyAlignment="1">
      <alignment horizontal="center"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14" fillId="0" borderId="26" xfId="0" applyFont="1" applyFill="1" applyBorder="1" applyAlignment="1">
      <alignment horizontal="left" vertical="center"/>
    </xf>
    <xf numFmtId="0" fontId="14" fillId="0" borderId="24" xfId="0" applyFont="1" applyFill="1" applyBorder="1" applyAlignment="1">
      <alignment horizontal="left" vertical="center"/>
    </xf>
    <xf numFmtId="0" fontId="14" fillId="0" borderId="25" xfId="0" applyFont="1" applyFill="1" applyBorder="1" applyAlignment="1">
      <alignment horizontal="left" vertical="center"/>
    </xf>
    <xf numFmtId="0" fontId="7" fillId="0" borderId="26" xfId="0" applyNumberFormat="1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180" fontId="0" fillId="0" borderId="37" xfId="0" applyNumberFormat="1" applyFill="1" applyBorder="1" applyAlignment="1">
      <alignment horizontal="center" vertical="center" shrinkToFit="1"/>
    </xf>
    <xf numFmtId="0" fontId="0" fillId="0" borderId="37" xfId="0" applyBorder="1" applyAlignment="1">
      <alignment/>
    </xf>
    <xf numFmtId="180" fontId="0" fillId="0" borderId="1" xfId="0" applyNumberFormat="1" applyBorder="1" applyAlignment="1">
      <alignment horizontal="center" vertical="center" shrinkToFit="1"/>
    </xf>
    <xf numFmtId="0" fontId="0" fillId="0" borderId="1" xfId="0" applyBorder="1" applyAlignment="1">
      <alignment horizontal="center"/>
    </xf>
    <xf numFmtId="180" fontId="18" fillId="0" borderId="38" xfId="0" applyNumberFormat="1" applyFont="1" applyBorder="1" applyAlignment="1">
      <alignment horizontal="center" vertical="center" shrinkToFit="1"/>
    </xf>
    <xf numFmtId="180" fontId="18" fillId="0" borderId="39" xfId="0" applyNumberFormat="1" applyFont="1" applyBorder="1" applyAlignment="1">
      <alignment horizontal="center" vertical="center" shrinkToFit="1"/>
    </xf>
    <xf numFmtId="180" fontId="18" fillId="0" borderId="5" xfId="0" applyNumberFormat="1" applyFont="1" applyBorder="1" applyAlignment="1">
      <alignment horizontal="center" vertical="center" shrinkToFit="1"/>
    </xf>
    <xf numFmtId="180" fontId="18" fillId="0" borderId="40" xfId="0" applyNumberFormat="1" applyFont="1" applyBorder="1" applyAlignment="1">
      <alignment horizontal="center" vertical="center" shrinkToFit="1"/>
    </xf>
    <xf numFmtId="180" fontId="18" fillId="0" borderId="37" xfId="0" applyNumberFormat="1" applyFont="1" applyBorder="1" applyAlignment="1">
      <alignment horizontal="center" vertical="center" shrinkToFit="1"/>
    </xf>
    <xf numFmtId="180" fontId="18" fillId="0" borderId="7" xfId="0" applyNumberFormat="1" applyFont="1" applyBorder="1" applyAlignment="1">
      <alignment horizontal="center" vertical="center" shrinkToFit="1"/>
    </xf>
    <xf numFmtId="180" fontId="0" fillId="0" borderId="41" xfId="0" applyNumberFormat="1" applyBorder="1" applyAlignment="1">
      <alignment horizontal="center" vertical="center" shrinkToFit="1"/>
    </xf>
    <xf numFmtId="180" fontId="0" fillId="0" borderId="42" xfId="0" applyNumberFormat="1" applyBorder="1" applyAlignment="1">
      <alignment horizontal="center" vertical="center" shrinkToFit="1"/>
    </xf>
    <xf numFmtId="180" fontId="19" fillId="0" borderId="26" xfId="0" applyNumberFormat="1" applyFont="1" applyBorder="1" applyAlignment="1">
      <alignment horizontal="center" vertical="center"/>
    </xf>
    <xf numFmtId="180" fontId="19" fillId="0" borderId="24" xfId="0" applyNumberFormat="1" applyFont="1" applyBorder="1" applyAlignment="1">
      <alignment horizontal="center" vertical="center"/>
    </xf>
    <xf numFmtId="180" fontId="19" fillId="0" borderId="25" xfId="0" applyNumberFormat="1" applyFont="1" applyBorder="1" applyAlignment="1">
      <alignment horizontal="center" vertical="center"/>
    </xf>
    <xf numFmtId="180" fontId="0" fillId="0" borderId="24" xfId="0" applyNumberFormat="1" applyBorder="1" applyAlignment="1">
      <alignment horizontal="center" vertical="center" shrinkToFit="1"/>
    </xf>
    <xf numFmtId="0" fontId="0" fillId="0" borderId="37" xfId="0" applyBorder="1" applyAlignment="1">
      <alignment horizontal="center"/>
    </xf>
    <xf numFmtId="0" fontId="22" fillId="0" borderId="0" xfId="0" applyFont="1" applyAlignment="1">
      <alignment horizontal="center"/>
    </xf>
  </cellXfs>
  <cellStyles count="9">
    <cellStyle name="Normal" xfId="0"/>
    <cellStyle name="一般_87會長全項" xfId="15"/>
    <cellStyle name="Comma" xfId="16"/>
    <cellStyle name="Comma [0]" xfId="17"/>
    <cellStyle name="Followed Hyperlink" xfId="18"/>
    <cellStyle name="Percent" xfId="19"/>
    <cellStyle name="Currency" xfId="20"/>
    <cellStyle name="Currency [0]" xfId="21"/>
    <cellStyle name="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0">
    <pageSetUpPr fitToPage="1"/>
  </sheetPr>
  <dimension ref="A1:M12"/>
  <sheetViews>
    <sheetView view="pageBreakPreview" zoomScaleNormal="75" zoomScaleSheetLayoutView="100" workbookViewId="0" topLeftCell="A1">
      <selection activeCell="F9" sqref="F9"/>
    </sheetView>
  </sheetViews>
  <sheetFormatPr defaultColWidth="9.00390625" defaultRowHeight="16.5"/>
  <cols>
    <col min="1" max="1" width="19.50390625" style="2" customWidth="1"/>
    <col min="2" max="2" width="14.375" style="2" customWidth="1"/>
    <col min="3" max="3" width="6.75390625" style="2" customWidth="1"/>
    <col min="4" max="4" width="8.875" style="2" customWidth="1"/>
    <col min="5" max="5" width="6.625" style="2" customWidth="1"/>
    <col min="6" max="6" width="8.75390625" style="2" customWidth="1"/>
    <col min="7" max="7" width="6.625" style="2" customWidth="1"/>
    <col min="8" max="8" width="8.75390625" style="2" customWidth="1"/>
    <col min="9" max="9" width="6.625" style="2" customWidth="1"/>
    <col min="10" max="10" width="8.75390625" style="2" customWidth="1"/>
    <col min="11" max="11" width="6.625" style="2" customWidth="1"/>
    <col min="12" max="12" width="11.125" style="2" customWidth="1"/>
    <col min="13" max="13" width="6.75390625" style="2" customWidth="1"/>
    <col min="14" max="16384" width="9.00390625" style="2" customWidth="1"/>
  </cols>
  <sheetData>
    <row r="1" spans="1:13" s="1" customFormat="1" ht="30.75" thickBot="1">
      <c r="A1" s="144" t="s">
        <v>132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" customFormat="1" ht="30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1.75" thickBot="1">
      <c r="A3" s="147" t="s">
        <v>142</v>
      </c>
      <c r="B3" s="148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5" customFormat="1" ht="41.25" customHeight="1" thickBot="1">
      <c r="A4" s="18" t="s">
        <v>5</v>
      </c>
      <c r="B4" s="9" t="s">
        <v>6</v>
      </c>
      <c r="C4" s="9" t="s">
        <v>7</v>
      </c>
      <c r="D4" s="19" t="s">
        <v>133</v>
      </c>
      <c r="E4" s="9" t="s">
        <v>0</v>
      </c>
      <c r="F4" s="6" t="s">
        <v>19</v>
      </c>
      <c r="G4" s="4" t="s">
        <v>0</v>
      </c>
      <c r="H4" s="6" t="s">
        <v>143</v>
      </c>
      <c r="I4" s="4" t="s">
        <v>0</v>
      </c>
      <c r="J4" s="89" t="s">
        <v>135</v>
      </c>
      <c r="K4" s="4" t="s">
        <v>0</v>
      </c>
      <c r="L4" s="6" t="s">
        <v>136</v>
      </c>
      <c r="M4" s="4" t="s">
        <v>9</v>
      </c>
    </row>
    <row r="5" spans="1:13" s="5" customFormat="1" ht="16.5">
      <c r="A5" s="25" t="s">
        <v>52</v>
      </c>
      <c r="B5" s="25" t="s">
        <v>15</v>
      </c>
      <c r="C5" s="22" t="s">
        <v>146</v>
      </c>
      <c r="D5" s="8">
        <v>329</v>
      </c>
      <c r="E5" s="8">
        <f>RANK(D5,$D$5:$D$12,0)</f>
        <v>4</v>
      </c>
      <c r="F5" s="8">
        <v>320</v>
      </c>
      <c r="G5" s="8">
        <f>RANK(F5,$F$5:$F$12,0)</f>
        <v>6</v>
      </c>
      <c r="H5" s="8">
        <v>318</v>
      </c>
      <c r="I5" s="8">
        <f>RANK(H5,$H$5:$H$12,0)</f>
        <v>6</v>
      </c>
      <c r="J5" s="8">
        <v>323</v>
      </c>
      <c r="K5" s="8">
        <f>RANK(J5,$J$5:$J$12,0)</f>
        <v>3</v>
      </c>
      <c r="L5" s="8">
        <f>D5+F5+H5+J5</f>
        <v>1290</v>
      </c>
      <c r="M5" s="9">
        <f>RANK(L5,$L$5:$L$12,0)</f>
        <v>5</v>
      </c>
    </row>
    <row r="6" spans="1:13" s="5" customFormat="1" ht="16.5">
      <c r="A6" s="87" t="s">
        <v>37</v>
      </c>
      <c r="B6" s="88" t="s">
        <v>38</v>
      </c>
      <c r="C6" s="17" t="s">
        <v>148</v>
      </c>
      <c r="D6" s="10">
        <v>312</v>
      </c>
      <c r="E6" s="10">
        <f aca="true" t="shared" si="0" ref="E6:E12">RANK(D6,$D$5:$D$12,0)</f>
        <v>8</v>
      </c>
      <c r="F6" s="10">
        <v>320</v>
      </c>
      <c r="G6" s="10">
        <f aca="true" t="shared" si="1" ref="G6:G11">RANK(F6,$F$5:$F$12,0)</f>
        <v>6</v>
      </c>
      <c r="H6" s="10">
        <v>311</v>
      </c>
      <c r="I6" s="10">
        <f aca="true" t="shared" si="2" ref="I6:I12">RANK(H6,$H$5:$H$12,0)</f>
        <v>8</v>
      </c>
      <c r="J6" s="10">
        <v>303</v>
      </c>
      <c r="K6" s="10">
        <f aca="true" t="shared" si="3" ref="K6:K12">RANK(J6,$J$5:$J$12,0)</f>
        <v>8</v>
      </c>
      <c r="L6" s="10">
        <f aca="true" t="shared" si="4" ref="L6:L12">D6+F6+H6+J6</f>
        <v>1246</v>
      </c>
      <c r="M6" s="11">
        <f aca="true" t="shared" si="5" ref="M6:M12">RANK(L6,$L$5:$L$12,0)</f>
        <v>8</v>
      </c>
    </row>
    <row r="7" spans="1:13" s="5" customFormat="1" ht="16.5">
      <c r="A7" s="26" t="s">
        <v>40</v>
      </c>
      <c r="B7" s="88" t="s">
        <v>41</v>
      </c>
      <c r="C7" s="17" t="s">
        <v>150</v>
      </c>
      <c r="D7" s="10">
        <v>329</v>
      </c>
      <c r="E7" s="10">
        <f t="shared" si="0"/>
        <v>4</v>
      </c>
      <c r="F7" s="10">
        <v>323</v>
      </c>
      <c r="G7" s="10">
        <f t="shared" si="1"/>
        <v>4</v>
      </c>
      <c r="H7" s="10">
        <v>321</v>
      </c>
      <c r="I7" s="10">
        <f t="shared" si="2"/>
        <v>4</v>
      </c>
      <c r="J7" s="10">
        <v>320</v>
      </c>
      <c r="K7" s="10">
        <f t="shared" si="3"/>
        <v>5</v>
      </c>
      <c r="L7" s="10">
        <f t="shared" si="4"/>
        <v>1293</v>
      </c>
      <c r="M7" s="11">
        <f t="shared" si="5"/>
        <v>4</v>
      </c>
    </row>
    <row r="8" spans="1:13" s="5" customFormat="1" ht="16.5">
      <c r="A8" s="26" t="s">
        <v>33</v>
      </c>
      <c r="B8" s="88" t="s">
        <v>42</v>
      </c>
      <c r="C8" s="17" t="s">
        <v>151</v>
      </c>
      <c r="D8" s="10">
        <v>328</v>
      </c>
      <c r="E8" s="10">
        <f t="shared" si="0"/>
        <v>6</v>
      </c>
      <c r="F8" s="10">
        <v>315</v>
      </c>
      <c r="G8" s="10">
        <f t="shared" si="1"/>
        <v>8</v>
      </c>
      <c r="H8" s="10">
        <v>320</v>
      </c>
      <c r="I8" s="10">
        <f t="shared" si="2"/>
        <v>5</v>
      </c>
      <c r="J8" s="10">
        <v>315</v>
      </c>
      <c r="K8" s="10">
        <f t="shared" si="3"/>
        <v>6</v>
      </c>
      <c r="L8" s="10">
        <f t="shared" si="4"/>
        <v>1278</v>
      </c>
      <c r="M8" s="11">
        <f t="shared" si="5"/>
        <v>7</v>
      </c>
    </row>
    <row r="9" spans="1:13" s="5" customFormat="1" ht="16.5">
      <c r="A9" s="26" t="s">
        <v>33</v>
      </c>
      <c r="B9" s="26" t="s">
        <v>34</v>
      </c>
      <c r="C9" s="17" t="s">
        <v>144</v>
      </c>
      <c r="D9" s="10">
        <v>332</v>
      </c>
      <c r="E9" s="10">
        <f t="shared" si="0"/>
        <v>2</v>
      </c>
      <c r="F9" s="10">
        <v>341</v>
      </c>
      <c r="G9" s="10">
        <f t="shared" si="1"/>
        <v>1</v>
      </c>
      <c r="H9" s="10">
        <v>325</v>
      </c>
      <c r="I9" s="10">
        <f t="shared" si="2"/>
        <v>2</v>
      </c>
      <c r="J9" s="10">
        <v>332</v>
      </c>
      <c r="K9" s="10">
        <f t="shared" si="3"/>
        <v>1</v>
      </c>
      <c r="L9" s="10">
        <f t="shared" si="4"/>
        <v>1330</v>
      </c>
      <c r="M9" s="11">
        <f t="shared" si="5"/>
        <v>2</v>
      </c>
    </row>
    <row r="10" spans="1:13" s="5" customFormat="1" ht="16.5">
      <c r="A10" s="26" t="s">
        <v>35</v>
      </c>
      <c r="B10" s="26" t="s">
        <v>36</v>
      </c>
      <c r="C10" s="17" t="s">
        <v>149</v>
      </c>
      <c r="D10" s="10">
        <v>325</v>
      </c>
      <c r="E10" s="10">
        <f t="shared" si="0"/>
        <v>7</v>
      </c>
      <c r="F10" s="10">
        <v>331</v>
      </c>
      <c r="G10" s="10">
        <f t="shared" si="1"/>
        <v>3</v>
      </c>
      <c r="H10" s="10">
        <v>317</v>
      </c>
      <c r="I10" s="10">
        <f t="shared" si="2"/>
        <v>7</v>
      </c>
      <c r="J10" s="10">
        <v>312</v>
      </c>
      <c r="K10" s="10">
        <f t="shared" si="3"/>
        <v>7</v>
      </c>
      <c r="L10" s="10">
        <f t="shared" si="4"/>
        <v>1285</v>
      </c>
      <c r="M10" s="11">
        <f t="shared" si="5"/>
        <v>6</v>
      </c>
    </row>
    <row r="11" spans="1:13" s="5" customFormat="1" ht="16.5">
      <c r="A11" s="26" t="s">
        <v>54</v>
      </c>
      <c r="B11" s="26" t="s">
        <v>39</v>
      </c>
      <c r="C11" s="17" t="s">
        <v>147</v>
      </c>
      <c r="D11" s="10">
        <v>330</v>
      </c>
      <c r="E11" s="10">
        <f t="shared" si="0"/>
        <v>3</v>
      </c>
      <c r="F11" s="10">
        <v>322</v>
      </c>
      <c r="G11" s="10">
        <f t="shared" si="1"/>
        <v>5</v>
      </c>
      <c r="H11" s="10">
        <v>324</v>
      </c>
      <c r="I11" s="10">
        <f t="shared" si="2"/>
        <v>3</v>
      </c>
      <c r="J11" s="10">
        <v>321</v>
      </c>
      <c r="K11" s="10">
        <f t="shared" si="3"/>
        <v>4</v>
      </c>
      <c r="L11" s="10">
        <f t="shared" si="4"/>
        <v>1297</v>
      </c>
      <c r="M11" s="11">
        <f t="shared" si="5"/>
        <v>3</v>
      </c>
    </row>
    <row r="12" spans="1:13" s="5" customFormat="1" ht="17.25" thickBot="1">
      <c r="A12" s="27" t="s">
        <v>31</v>
      </c>
      <c r="B12" s="27" t="s">
        <v>32</v>
      </c>
      <c r="C12" s="30" t="s">
        <v>145</v>
      </c>
      <c r="D12" s="20">
        <v>334</v>
      </c>
      <c r="E12" s="20">
        <f t="shared" si="0"/>
        <v>1</v>
      </c>
      <c r="F12" s="20">
        <v>339</v>
      </c>
      <c r="G12" s="20">
        <f>RANK(F12,$F$5:$F$12,0)</f>
        <v>2</v>
      </c>
      <c r="H12" s="20">
        <v>334</v>
      </c>
      <c r="I12" s="20">
        <f t="shared" si="2"/>
        <v>1</v>
      </c>
      <c r="J12" s="20">
        <v>331</v>
      </c>
      <c r="K12" s="20">
        <f t="shared" si="3"/>
        <v>2</v>
      </c>
      <c r="L12" s="20">
        <f t="shared" si="4"/>
        <v>1338</v>
      </c>
      <c r="M12" s="21">
        <f t="shared" si="5"/>
        <v>1</v>
      </c>
    </row>
  </sheetData>
  <mergeCells count="2">
    <mergeCell ref="A1:M1"/>
    <mergeCell ref="A3:B3"/>
  </mergeCells>
  <printOptions horizontalCentered="1" verticalCentered="1"/>
  <pageMargins left="0.24" right="0.24" top="0.63" bottom="2.55" header="0.5118110236220472" footer="0.5118110236220472"/>
  <pageSetup fitToHeight="1" fitToWidth="1" horizontalDpi="300" verticalDpi="300" orientation="landscape" paperSize="9" r:id="rId1"/>
  <headerFooter alignWithMargins="0">
    <oddFooter>&amp;R裁判長&amp;"Times New Roman,標準"_______________&amp;"新細明體,標準"競賽組&amp;"Times New Roman,標準"_______________&amp;"新細明體,標準"記錄組&amp;"Times New Roman,標準"_______________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zoomScale="75" zoomScaleNormal="75" workbookViewId="0" topLeftCell="A1">
      <selection activeCell="M25" sqref="M25"/>
    </sheetView>
  </sheetViews>
  <sheetFormatPr defaultColWidth="9.00390625" defaultRowHeight="16.5"/>
  <cols>
    <col min="1" max="1" width="2.25390625" style="0" customWidth="1"/>
    <col min="2" max="2" width="12.25390625" style="0" customWidth="1"/>
    <col min="3" max="3" width="9.50390625" style="0" customWidth="1"/>
    <col min="6" max="6" width="8.375" style="0" customWidth="1"/>
    <col min="7" max="7" width="7.00390625" style="0" customWidth="1"/>
    <col min="8" max="8" width="7.25390625" style="0" customWidth="1"/>
    <col min="10" max="10" width="7.375" style="0" customWidth="1"/>
    <col min="11" max="11" width="7.00390625" style="0" customWidth="1"/>
    <col min="12" max="12" width="8.125" style="0" customWidth="1"/>
    <col min="13" max="13" width="8.75390625" style="0" customWidth="1"/>
  </cols>
  <sheetData>
    <row r="1" spans="2:16" ht="16.5">
      <c r="B1" s="153" t="s">
        <v>102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2:16" ht="17.25" thickBot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ht="15.75" customHeight="1" thickBot="1">
      <c r="A3" s="23"/>
    </row>
    <row r="4" spans="1:16" ht="26.25" customHeight="1" thickBot="1">
      <c r="A4" s="23"/>
      <c r="B4" s="65" t="s">
        <v>103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20.25" thickBot="1">
      <c r="A5" s="23"/>
      <c r="B5" s="161" t="s">
        <v>252</v>
      </c>
      <c r="C5" s="162"/>
      <c r="D5" s="163"/>
      <c r="E5" s="164" t="s">
        <v>22</v>
      </c>
      <c r="F5" s="160"/>
      <c r="G5" s="159" t="s">
        <v>23</v>
      </c>
      <c r="H5" s="160"/>
      <c r="I5" s="159" t="s">
        <v>24</v>
      </c>
      <c r="J5" s="160"/>
      <c r="K5" s="159" t="s">
        <v>25</v>
      </c>
      <c r="L5" s="160"/>
      <c r="M5" s="159" t="s">
        <v>26</v>
      </c>
      <c r="N5" s="160"/>
      <c r="O5" s="152" t="s">
        <v>105</v>
      </c>
      <c r="P5" s="152"/>
    </row>
    <row r="6" spans="1:16" ht="17.25" thickBot="1">
      <c r="A6" s="23"/>
      <c r="B6" s="24" t="s">
        <v>94</v>
      </c>
      <c r="C6" s="24" t="s">
        <v>95</v>
      </c>
      <c r="D6" s="24" t="s">
        <v>96</v>
      </c>
      <c r="E6" s="32" t="s">
        <v>29</v>
      </c>
      <c r="F6" s="33" t="s">
        <v>30</v>
      </c>
      <c r="G6" s="32" t="s">
        <v>29</v>
      </c>
      <c r="H6" s="33" t="s">
        <v>30</v>
      </c>
      <c r="I6" s="32" t="s">
        <v>29</v>
      </c>
      <c r="J6" s="33" t="s">
        <v>30</v>
      </c>
      <c r="K6" s="32" t="s">
        <v>29</v>
      </c>
      <c r="L6" s="33" t="s">
        <v>30</v>
      </c>
      <c r="M6" s="32" t="s">
        <v>29</v>
      </c>
      <c r="N6" s="33" t="s">
        <v>30</v>
      </c>
      <c r="O6" s="55" t="s">
        <v>106</v>
      </c>
      <c r="P6" s="56" t="s">
        <v>30</v>
      </c>
    </row>
    <row r="7" spans="1:16" ht="16.5">
      <c r="A7" s="28">
        <v>1</v>
      </c>
      <c r="B7" s="40" t="s">
        <v>91</v>
      </c>
      <c r="C7" s="40" t="s">
        <v>92</v>
      </c>
      <c r="D7" s="31"/>
      <c r="E7" s="34">
        <v>108</v>
      </c>
      <c r="F7" s="35">
        <v>1</v>
      </c>
      <c r="G7" s="51">
        <v>111</v>
      </c>
      <c r="H7" s="52">
        <v>1</v>
      </c>
      <c r="I7" s="53">
        <v>110</v>
      </c>
      <c r="J7" s="54">
        <v>1</v>
      </c>
      <c r="K7" s="140">
        <v>116</v>
      </c>
      <c r="L7" s="52">
        <v>1</v>
      </c>
      <c r="M7" s="57">
        <v>111</v>
      </c>
      <c r="N7" s="58">
        <v>1</v>
      </c>
      <c r="O7" s="57">
        <f aca="true" t="shared" si="0" ref="O7:P9">E7+G7+I7+K7+M7</f>
        <v>556</v>
      </c>
      <c r="P7" s="58">
        <f t="shared" si="0"/>
        <v>5</v>
      </c>
    </row>
    <row r="8" spans="1:16" ht="16.5">
      <c r="A8" s="28">
        <v>4</v>
      </c>
      <c r="B8" s="41" t="s">
        <v>93</v>
      </c>
      <c r="C8" s="41" t="s">
        <v>17</v>
      </c>
      <c r="D8" s="43"/>
      <c r="E8" s="36">
        <v>105</v>
      </c>
      <c r="F8" s="37">
        <v>1</v>
      </c>
      <c r="G8" s="45">
        <v>104</v>
      </c>
      <c r="H8" s="46"/>
      <c r="I8" s="45">
        <v>107</v>
      </c>
      <c r="J8" s="46">
        <v>1</v>
      </c>
      <c r="K8" s="45">
        <v>109</v>
      </c>
      <c r="L8" s="46">
        <v>1</v>
      </c>
      <c r="M8" s="59">
        <v>103</v>
      </c>
      <c r="N8" s="60">
        <v>1</v>
      </c>
      <c r="O8" s="59">
        <f t="shared" si="0"/>
        <v>528</v>
      </c>
      <c r="P8" s="60">
        <f t="shared" si="0"/>
        <v>4</v>
      </c>
    </row>
    <row r="9" spans="1:16" ht="17.25" thickBot="1">
      <c r="A9" s="28">
        <v>3</v>
      </c>
      <c r="B9" s="42" t="s">
        <v>91</v>
      </c>
      <c r="C9" s="42" t="s">
        <v>13</v>
      </c>
      <c r="D9" s="70"/>
      <c r="E9" s="38">
        <v>102</v>
      </c>
      <c r="F9" s="39"/>
      <c r="G9" s="49">
        <v>106</v>
      </c>
      <c r="H9" s="50">
        <v>1</v>
      </c>
      <c r="I9" s="49">
        <v>101</v>
      </c>
      <c r="J9" s="50"/>
      <c r="K9" s="49">
        <v>99</v>
      </c>
      <c r="L9" s="50"/>
      <c r="M9" s="61">
        <v>97</v>
      </c>
      <c r="N9" s="62"/>
      <c r="O9" s="61">
        <f t="shared" si="0"/>
        <v>505</v>
      </c>
      <c r="P9" s="62">
        <f t="shared" si="0"/>
        <v>1</v>
      </c>
    </row>
    <row r="10" ht="17.25" thickBot="1">
      <c r="K10" s="141" t="s">
        <v>248</v>
      </c>
    </row>
    <row r="11" spans="2:16" ht="20.25" thickBot="1">
      <c r="B11" s="161" t="s">
        <v>250</v>
      </c>
      <c r="C11" s="162"/>
      <c r="D11" s="163"/>
      <c r="E11" s="151" t="s">
        <v>27</v>
      </c>
      <c r="F11" s="151"/>
      <c r="G11" s="151" t="s">
        <v>28</v>
      </c>
      <c r="H11" s="151"/>
      <c r="I11" s="151" t="s">
        <v>43</v>
      </c>
      <c r="J11" s="151"/>
      <c r="K11" s="151" t="s">
        <v>44</v>
      </c>
      <c r="L11" s="151"/>
      <c r="M11" s="159" t="s">
        <v>45</v>
      </c>
      <c r="N11" s="160"/>
      <c r="O11" s="152" t="s">
        <v>105</v>
      </c>
      <c r="P11" s="152"/>
    </row>
    <row r="12" spans="2:16" ht="17.25" thickBot="1">
      <c r="B12" s="24" t="s">
        <v>50</v>
      </c>
      <c r="C12" s="24" t="s">
        <v>51</v>
      </c>
      <c r="D12" s="24" t="s">
        <v>96</v>
      </c>
      <c r="E12" s="32" t="s">
        <v>29</v>
      </c>
      <c r="F12" s="33" t="s">
        <v>30</v>
      </c>
      <c r="G12" s="32" t="s">
        <v>29</v>
      </c>
      <c r="H12" s="33" t="s">
        <v>30</v>
      </c>
      <c r="I12" s="32" t="s">
        <v>29</v>
      </c>
      <c r="J12" s="33" t="s">
        <v>30</v>
      </c>
      <c r="K12" s="32" t="s">
        <v>29</v>
      </c>
      <c r="L12" s="33" t="s">
        <v>30</v>
      </c>
      <c r="M12" s="32" t="s">
        <v>29</v>
      </c>
      <c r="N12" s="33" t="s">
        <v>30</v>
      </c>
      <c r="O12" s="55" t="s">
        <v>106</v>
      </c>
      <c r="P12" s="56" t="s">
        <v>30</v>
      </c>
    </row>
    <row r="13" spans="2:16" ht="16.5">
      <c r="B13" s="40" t="s">
        <v>91</v>
      </c>
      <c r="C13" s="40" t="s">
        <v>92</v>
      </c>
      <c r="D13" s="31"/>
      <c r="E13" s="34">
        <v>108</v>
      </c>
      <c r="F13" s="35">
        <v>1</v>
      </c>
      <c r="G13" s="51">
        <v>108</v>
      </c>
      <c r="H13" s="52">
        <v>1</v>
      </c>
      <c r="I13" s="53">
        <v>113</v>
      </c>
      <c r="J13" s="54">
        <v>1</v>
      </c>
      <c r="K13" s="51">
        <v>111</v>
      </c>
      <c r="L13" s="52">
        <v>1</v>
      </c>
      <c r="M13" s="57">
        <v>112</v>
      </c>
      <c r="N13" s="58">
        <v>1</v>
      </c>
      <c r="O13" s="57">
        <f aca="true" t="shared" si="1" ref="O13:P15">O7+E13+G13+I13+K13+M13</f>
        <v>1108</v>
      </c>
      <c r="P13" s="58">
        <f t="shared" si="1"/>
        <v>10</v>
      </c>
    </row>
    <row r="14" spans="2:16" ht="16.5">
      <c r="B14" s="41" t="s">
        <v>93</v>
      </c>
      <c r="C14" s="41" t="s">
        <v>17</v>
      </c>
      <c r="D14" s="43"/>
      <c r="E14" s="36">
        <v>96</v>
      </c>
      <c r="F14" s="37"/>
      <c r="G14" s="45">
        <v>100</v>
      </c>
      <c r="H14" s="46"/>
      <c r="I14" s="45">
        <v>102</v>
      </c>
      <c r="J14" s="46"/>
      <c r="K14" s="45">
        <v>105</v>
      </c>
      <c r="L14" s="46">
        <v>1</v>
      </c>
      <c r="M14" s="59">
        <v>103</v>
      </c>
      <c r="N14" s="60"/>
      <c r="O14" s="59">
        <f t="shared" si="1"/>
        <v>1034</v>
      </c>
      <c r="P14" s="60">
        <f t="shared" si="1"/>
        <v>5</v>
      </c>
    </row>
    <row r="15" spans="2:16" ht="17.25" thickBot="1">
      <c r="B15" s="42" t="s">
        <v>91</v>
      </c>
      <c r="C15" s="42" t="s">
        <v>13</v>
      </c>
      <c r="D15" s="70"/>
      <c r="E15" s="38">
        <v>104</v>
      </c>
      <c r="F15" s="39">
        <v>1</v>
      </c>
      <c r="G15" s="49">
        <v>103</v>
      </c>
      <c r="H15" s="50">
        <v>1</v>
      </c>
      <c r="I15" s="49">
        <v>102</v>
      </c>
      <c r="J15" s="50">
        <v>1</v>
      </c>
      <c r="K15" s="49">
        <v>99</v>
      </c>
      <c r="L15" s="50"/>
      <c r="M15" s="61">
        <v>104</v>
      </c>
      <c r="N15" s="62">
        <v>1</v>
      </c>
      <c r="O15" s="61">
        <f t="shared" si="1"/>
        <v>1017</v>
      </c>
      <c r="P15" s="62">
        <f t="shared" si="1"/>
        <v>5</v>
      </c>
    </row>
    <row r="17" ht="17.25" thickBot="1"/>
    <row r="18" spans="2:17" ht="20.25" thickBot="1">
      <c r="B18" s="161" t="s">
        <v>253</v>
      </c>
      <c r="C18" s="162"/>
      <c r="D18" s="163"/>
      <c r="E18" s="151" t="s">
        <v>46</v>
      </c>
      <c r="F18" s="151"/>
      <c r="G18" s="151" t="s">
        <v>47</v>
      </c>
      <c r="H18" s="151"/>
      <c r="I18" s="151" t="s">
        <v>48</v>
      </c>
      <c r="J18" s="151"/>
      <c r="K18" s="151" t="s">
        <v>49</v>
      </c>
      <c r="L18" s="151"/>
      <c r="M18" s="152" t="s">
        <v>105</v>
      </c>
      <c r="N18" s="152"/>
      <c r="Q18" s="139"/>
    </row>
    <row r="19" spans="2:17" ht="17.25" thickBot="1">
      <c r="B19" s="24" t="s">
        <v>50</v>
      </c>
      <c r="C19" s="24" t="s">
        <v>51</v>
      </c>
      <c r="D19" s="24" t="s">
        <v>96</v>
      </c>
      <c r="E19" s="32" t="s">
        <v>29</v>
      </c>
      <c r="F19" s="33" t="s">
        <v>30</v>
      </c>
      <c r="G19" s="32" t="s">
        <v>29</v>
      </c>
      <c r="H19" s="33" t="s">
        <v>30</v>
      </c>
      <c r="I19" s="32" t="s">
        <v>29</v>
      </c>
      <c r="J19" s="33" t="s">
        <v>30</v>
      </c>
      <c r="K19" s="32" t="s">
        <v>29</v>
      </c>
      <c r="L19" s="33" t="s">
        <v>30</v>
      </c>
      <c r="M19" s="55" t="s">
        <v>106</v>
      </c>
      <c r="N19" s="56" t="s">
        <v>30</v>
      </c>
      <c r="Q19" s="139"/>
    </row>
    <row r="20" spans="2:17" ht="16.5">
      <c r="B20" s="40" t="s">
        <v>91</v>
      </c>
      <c r="C20" s="40" t="s">
        <v>92</v>
      </c>
      <c r="D20" s="31"/>
      <c r="E20" s="34">
        <v>112</v>
      </c>
      <c r="F20" s="35">
        <v>1</v>
      </c>
      <c r="G20" s="51">
        <v>111</v>
      </c>
      <c r="H20" s="52">
        <v>1</v>
      </c>
      <c r="I20" s="53">
        <v>112</v>
      </c>
      <c r="J20" s="54">
        <v>1</v>
      </c>
      <c r="K20" s="51">
        <v>113</v>
      </c>
      <c r="L20" s="52">
        <v>1</v>
      </c>
      <c r="M20" s="57">
        <f aca="true" t="shared" si="2" ref="M20:N22">O13+E20+G20+I20+K20</f>
        <v>1556</v>
      </c>
      <c r="N20" s="58">
        <f t="shared" si="2"/>
        <v>14</v>
      </c>
      <c r="Q20" s="139"/>
    </row>
    <row r="21" spans="2:17" ht="16.5">
      <c r="B21" s="41" t="s">
        <v>93</v>
      </c>
      <c r="C21" s="41" t="s">
        <v>17</v>
      </c>
      <c r="D21" s="43"/>
      <c r="E21" s="36">
        <v>111</v>
      </c>
      <c r="F21" s="37">
        <v>1</v>
      </c>
      <c r="G21" s="45">
        <v>102</v>
      </c>
      <c r="H21" s="46">
        <v>1</v>
      </c>
      <c r="I21" s="45">
        <v>105</v>
      </c>
      <c r="J21" s="46">
        <v>1</v>
      </c>
      <c r="K21" s="45">
        <v>108</v>
      </c>
      <c r="L21" s="46">
        <v>1</v>
      </c>
      <c r="M21" s="59">
        <f t="shared" si="2"/>
        <v>1460</v>
      </c>
      <c r="N21" s="60">
        <f t="shared" si="2"/>
        <v>9</v>
      </c>
      <c r="Q21" s="139"/>
    </row>
    <row r="22" spans="2:14" ht="17.25" thickBot="1">
      <c r="B22" s="42" t="s">
        <v>91</v>
      </c>
      <c r="C22" s="42" t="s">
        <v>13</v>
      </c>
      <c r="D22" s="70"/>
      <c r="E22" s="38">
        <v>96</v>
      </c>
      <c r="F22" s="39"/>
      <c r="G22" s="49">
        <v>102</v>
      </c>
      <c r="H22" s="50"/>
      <c r="I22" s="49">
        <v>87</v>
      </c>
      <c r="J22" s="50"/>
      <c r="K22" s="49">
        <v>104</v>
      </c>
      <c r="L22" s="50"/>
      <c r="M22" s="61">
        <f t="shared" si="2"/>
        <v>1406</v>
      </c>
      <c r="N22" s="62">
        <f t="shared" si="2"/>
        <v>5</v>
      </c>
    </row>
    <row r="25" spans="2:10" ht="17.25" thickBot="1">
      <c r="B25" s="149" t="s">
        <v>256</v>
      </c>
      <c r="C25" s="150"/>
      <c r="D25" s="150"/>
      <c r="E25" s="150"/>
      <c r="F25" s="150"/>
      <c r="G25" s="150"/>
      <c r="H25" s="150"/>
      <c r="I25" s="150"/>
      <c r="J25" s="150"/>
    </row>
    <row r="26" spans="2:10" ht="17.25" customHeight="1" thickBot="1">
      <c r="B26" s="29" t="s">
        <v>51</v>
      </c>
      <c r="C26" s="29"/>
      <c r="D26" s="29"/>
      <c r="E26" s="29"/>
      <c r="F26" s="29"/>
      <c r="G26" s="29"/>
      <c r="H26" s="29"/>
      <c r="I26" s="29"/>
      <c r="J26" s="29"/>
    </row>
    <row r="27" spans="2:10" ht="17.25" thickBot="1">
      <c r="B27" s="29" t="s">
        <v>107</v>
      </c>
      <c r="C27" s="29">
        <v>1</v>
      </c>
      <c r="D27" s="29">
        <v>2</v>
      </c>
      <c r="E27" s="29">
        <v>3</v>
      </c>
      <c r="F27" s="29">
        <v>4</v>
      </c>
      <c r="G27" s="29">
        <v>5</v>
      </c>
      <c r="H27" s="29">
        <v>6</v>
      </c>
      <c r="I27" s="29">
        <v>7</v>
      </c>
      <c r="J27" s="29">
        <v>8</v>
      </c>
    </row>
    <row r="28" spans="2:10" ht="17.25" thickBot="1">
      <c r="B28" s="29" t="s">
        <v>30</v>
      </c>
      <c r="C28" s="29">
        <v>20</v>
      </c>
      <c r="D28" s="29">
        <v>18</v>
      </c>
      <c r="E28" s="29">
        <v>16</v>
      </c>
      <c r="F28" s="29">
        <v>15</v>
      </c>
      <c r="G28" s="29">
        <v>14</v>
      </c>
      <c r="H28" s="29">
        <v>13</v>
      </c>
      <c r="I28" s="29">
        <v>12</v>
      </c>
      <c r="J28" s="29">
        <v>11</v>
      </c>
    </row>
    <row r="30" spans="2:10" ht="17.25" thickBot="1">
      <c r="B30" s="165" t="s">
        <v>254</v>
      </c>
      <c r="C30" s="165"/>
      <c r="D30" s="165"/>
      <c r="E30" s="165"/>
      <c r="F30" s="165"/>
      <c r="G30" s="165"/>
      <c r="H30" s="165"/>
      <c r="I30" s="165"/>
      <c r="J30" s="165"/>
    </row>
    <row r="31" spans="2:10" ht="17.25" customHeight="1" thickBot="1">
      <c r="B31" s="29" t="s">
        <v>51</v>
      </c>
      <c r="C31" s="40" t="s">
        <v>92</v>
      </c>
      <c r="D31" s="41" t="s">
        <v>17</v>
      </c>
      <c r="E31" s="42" t="s">
        <v>13</v>
      </c>
      <c r="F31" s="29"/>
      <c r="G31" s="29"/>
      <c r="H31" s="29"/>
      <c r="I31" s="29"/>
      <c r="J31" s="29"/>
    </row>
    <row r="32" spans="2:10" ht="17.25" thickBot="1">
      <c r="B32" s="29" t="s">
        <v>107</v>
      </c>
      <c r="C32" s="29">
        <v>1</v>
      </c>
      <c r="D32" s="29">
        <v>2</v>
      </c>
      <c r="E32" s="29">
        <v>3</v>
      </c>
      <c r="F32" s="29">
        <v>4</v>
      </c>
      <c r="G32" s="29">
        <v>5</v>
      </c>
      <c r="H32" s="29">
        <v>6</v>
      </c>
      <c r="I32" s="29">
        <v>7</v>
      </c>
      <c r="J32" s="29">
        <v>8</v>
      </c>
    </row>
    <row r="33" spans="2:10" ht="17.25" thickBot="1">
      <c r="B33" s="29" t="s">
        <v>30</v>
      </c>
      <c r="C33" s="29">
        <v>15</v>
      </c>
      <c r="D33" s="29">
        <v>13</v>
      </c>
      <c r="E33" s="29">
        <v>11</v>
      </c>
      <c r="F33" s="29">
        <v>9</v>
      </c>
      <c r="G33" s="29">
        <v>7</v>
      </c>
      <c r="H33" s="29">
        <v>5</v>
      </c>
      <c r="I33" s="29">
        <v>3</v>
      </c>
      <c r="J33" s="29">
        <v>1</v>
      </c>
    </row>
    <row r="35" spans="2:10" ht="17.25" thickBot="1">
      <c r="B35" s="165" t="s">
        <v>255</v>
      </c>
      <c r="C35" s="165"/>
      <c r="D35" s="165"/>
      <c r="E35" s="165"/>
      <c r="F35" s="165"/>
      <c r="G35" s="165"/>
      <c r="H35" s="165"/>
      <c r="I35" s="165"/>
      <c r="J35" s="165"/>
    </row>
    <row r="36" spans="2:10" ht="17.25" customHeight="1" thickBot="1">
      <c r="B36" s="29" t="s">
        <v>51</v>
      </c>
      <c r="C36" s="40" t="s">
        <v>92</v>
      </c>
      <c r="D36" s="41" t="s">
        <v>17</v>
      </c>
      <c r="E36" s="42" t="s">
        <v>13</v>
      </c>
      <c r="F36" s="29"/>
      <c r="G36" s="29"/>
      <c r="H36" s="29"/>
      <c r="I36" s="29"/>
      <c r="J36" s="29"/>
    </row>
    <row r="37" spans="2:10" ht="17.25" thickBot="1">
      <c r="B37" s="29" t="s">
        <v>107</v>
      </c>
      <c r="C37" s="29">
        <v>1</v>
      </c>
      <c r="D37" s="29">
        <v>2</v>
      </c>
      <c r="E37" s="29">
        <v>3</v>
      </c>
      <c r="F37" s="29">
        <v>4</v>
      </c>
      <c r="G37" s="29">
        <v>5</v>
      </c>
      <c r="H37" s="29">
        <v>6</v>
      </c>
      <c r="I37" s="29">
        <v>7</v>
      </c>
      <c r="J37" s="29">
        <v>8</v>
      </c>
    </row>
    <row r="38" spans="2:10" ht="17.25" thickBot="1">
      <c r="B38" s="29" t="s">
        <v>30</v>
      </c>
      <c r="C38" s="29">
        <v>15</v>
      </c>
      <c r="D38" s="29">
        <v>13</v>
      </c>
      <c r="E38" s="29">
        <v>11</v>
      </c>
      <c r="F38" s="29">
        <v>9</v>
      </c>
      <c r="G38" s="29">
        <v>7</v>
      </c>
      <c r="H38" s="29">
        <v>5</v>
      </c>
      <c r="I38" s="29">
        <v>3</v>
      </c>
      <c r="J38" s="29">
        <v>1</v>
      </c>
    </row>
  </sheetData>
  <mergeCells count="24">
    <mergeCell ref="B35:J35"/>
    <mergeCell ref="I11:J11"/>
    <mergeCell ref="K11:L11"/>
    <mergeCell ref="B11:D11"/>
    <mergeCell ref="B30:J30"/>
    <mergeCell ref="B18:D18"/>
    <mergeCell ref="E18:F18"/>
    <mergeCell ref="G18:H18"/>
    <mergeCell ref="E11:F11"/>
    <mergeCell ref="G11:H11"/>
    <mergeCell ref="O11:P11"/>
    <mergeCell ref="B1:P2"/>
    <mergeCell ref="M11:N11"/>
    <mergeCell ref="O5:P5"/>
    <mergeCell ref="B5:D5"/>
    <mergeCell ref="K5:L5"/>
    <mergeCell ref="M5:N5"/>
    <mergeCell ref="E5:F5"/>
    <mergeCell ref="G5:H5"/>
    <mergeCell ref="I5:J5"/>
    <mergeCell ref="B25:J25"/>
    <mergeCell ref="I18:J18"/>
    <mergeCell ref="K18:L18"/>
    <mergeCell ref="M18:N18"/>
  </mergeCells>
  <printOptions/>
  <pageMargins left="0.92" right="0.64" top="0.59" bottom="0.4724409448818898" header="0.26" footer="0.56"/>
  <pageSetup fitToHeight="1" fitToWidth="1" horizontalDpi="600" verticalDpi="600" orientation="landscape" paperSize="9" r:id="rId1"/>
  <headerFooter alignWithMargins="0">
    <oddFooter>&amp;R裁判長_________________競賽組_________________紀錄組_________________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4"/>
  <sheetViews>
    <sheetView tabSelected="1" zoomScale="75" zoomScaleNormal="75" workbookViewId="0" topLeftCell="A1">
      <selection activeCell="J13" sqref="J13"/>
    </sheetView>
  </sheetViews>
  <sheetFormatPr defaultColWidth="9.00390625" defaultRowHeight="16.5"/>
  <cols>
    <col min="1" max="1" width="9.125" style="110" customWidth="1"/>
    <col min="2" max="3" width="9.00390625" style="110" customWidth="1"/>
    <col min="4" max="4" width="11.00390625" style="110" customWidth="1"/>
    <col min="5" max="5" width="13.625" style="110" customWidth="1"/>
    <col min="6" max="6" width="11.375" style="110" customWidth="1"/>
    <col min="7" max="7" width="13.50390625" style="110" customWidth="1"/>
    <col min="8" max="8" width="12.375" style="110" customWidth="1"/>
    <col min="9" max="9" width="10.00390625" style="110" bestFit="1" customWidth="1"/>
    <col min="10" max="10" width="19.625" style="110" customWidth="1"/>
    <col min="11" max="11" width="0" style="110" hidden="1" customWidth="1"/>
    <col min="12" max="12" width="13.00390625" style="110" hidden="1" customWidth="1"/>
    <col min="13" max="13" width="11.375" style="110" hidden="1" customWidth="1"/>
    <col min="14" max="14" width="10.00390625" style="110" hidden="1" customWidth="1"/>
    <col min="15" max="16" width="11.125" style="110" hidden="1" customWidth="1"/>
    <col min="17" max="21" width="9.00390625" style="110" customWidth="1"/>
    <col min="22" max="22" width="9.50390625" style="110" bestFit="1" customWidth="1"/>
    <col min="23" max="16384" width="9.00390625" style="110" customWidth="1"/>
  </cols>
  <sheetData>
    <row r="1" spans="1:20" s="107" customFormat="1" ht="25.5">
      <c r="A1" s="166" t="s">
        <v>210</v>
      </c>
      <c r="B1" s="166"/>
      <c r="C1" s="166"/>
      <c r="D1" s="166"/>
      <c r="E1" s="166"/>
      <c r="F1" s="166"/>
      <c r="G1" s="166"/>
      <c r="H1" s="166"/>
      <c r="I1" s="166"/>
      <c r="J1" s="100"/>
      <c r="K1" s="101" t="s">
        <v>211</v>
      </c>
      <c r="M1" s="108"/>
      <c r="N1" s="108"/>
      <c r="O1" s="108"/>
      <c r="T1" s="107" t="s">
        <v>285</v>
      </c>
    </row>
    <row r="2" spans="1:15" ht="27" customHeight="1">
      <c r="A2" s="92" t="s">
        <v>212</v>
      </c>
      <c r="B2" s="93"/>
      <c r="C2" s="93"/>
      <c r="D2" s="93"/>
      <c r="E2" s="94"/>
      <c r="F2" s="94"/>
      <c r="G2" s="94"/>
      <c r="H2" s="94"/>
      <c r="I2" s="94"/>
      <c r="J2" s="94"/>
      <c r="K2" s="95" t="s">
        <v>212</v>
      </c>
      <c r="L2" s="94"/>
      <c r="M2" s="94"/>
      <c r="N2" s="94"/>
      <c r="O2" s="94"/>
    </row>
    <row r="3" spans="1:22" ht="44.25" customHeight="1">
      <c r="A3" s="125" t="s">
        <v>213</v>
      </c>
      <c r="B3" s="125" t="s">
        <v>214</v>
      </c>
      <c r="C3" s="126" t="s">
        <v>215</v>
      </c>
      <c r="D3" s="125" t="s">
        <v>216</v>
      </c>
      <c r="E3" s="96" t="s">
        <v>217</v>
      </c>
      <c r="F3" s="96" t="s">
        <v>218</v>
      </c>
      <c r="G3" s="96" t="s">
        <v>219</v>
      </c>
      <c r="H3" s="96" t="s">
        <v>220</v>
      </c>
      <c r="I3" s="96" t="s">
        <v>221</v>
      </c>
      <c r="J3" s="94"/>
      <c r="K3" s="97" t="s">
        <v>213</v>
      </c>
      <c r="L3" s="97" t="s">
        <v>214</v>
      </c>
      <c r="M3" s="97" t="s">
        <v>222</v>
      </c>
      <c r="N3" s="111" t="s">
        <v>223</v>
      </c>
      <c r="O3" s="111" t="s">
        <v>224</v>
      </c>
      <c r="P3" s="111" t="s">
        <v>225</v>
      </c>
      <c r="Q3" s="101" t="s">
        <v>257</v>
      </c>
      <c r="R3" s="142"/>
      <c r="S3" s="143"/>
      <c r="T3" s="143"/>
      <c r="U3" s="143"/>
      <c r="V3" s="142"/>
    </row>
    <row r="4" spans="1:22" ht="19.5">
      <c r="A4" s="122">
        <f aca="true" t="shared" si="0" ref="A4:A11">RANK(I4,$I$4:$I$11,0)</f>
        <v>1</v>
      </c>
      <c r="B4" s="131" t="s">
        <v>34</v>
      </c>
      <c r="C4" s="122">
        <v>56</v>
      </c>
      <c r="D4" s="122">
        <v>1330</v>
      </c>
      <c r="E4" s="122">
        <v>18</v>
      </c>
      <c r="F4" s="122">
        <v>8</v>
      </c>
      <c r="G4" s="122">
        <v>15</v>
      </c>
      <c r="H4" s="122">
        <v>15</v>
      </c>
      <c r="I4" s="122">
        <f aca="true" t="shared" si="1" ref="I4:I11">C4+E4+F4+G4+H4</f>
        <v>112</v>
      </c>
      <c r="J4" s="94"/>
      <c r="K4" s="113">
        <f aca="true" t="shared" si="2" ref="K4:K9">RANK(P4,$P$4:$P$9,0)</f>
        <v>1</v>
      </c>
      <c r="L4" s="114" t="s">
        <v>229</v>
      </c>
      <c r="M4" s="114" t="s">
        <v>230</v>
      </c>
      <c r="N4" s="114">
        <v>1268</v>
      </c>
      <c r="O4" s="114">
        <v>1293</v>
      </c>
      <c r="P4" s="115">
        <f aca="true" t="shared" si="3" ref="P4:P9">SUM(N4:O4)</f>
        <v>2561</v>
      </c>
      <c r="Q4" s="95" t="s">
        <v>258</v>
      </c>
      <c r="R4" s="94"/>
      <c r="S4" s="94"/>
      <c r="T4" s="94"/>
      <c r="U4" s="94"/>
      <c r="V4" s="142"/>
    </row>
    <row r="5" spans="1:22" ht="19.5" customHeight="1">
      <c r="A5" s="122">
        <f t="shared" si="0"/>
        <v>2</v>
      </c>
      <c r="B5" s="131" t="s">
        <v>32</v>
      </c>
      <c r="C5" s="122">
        <v>56</v>
      </c>
      <c r="D5" s="122">
        <v>1338</v>
      </c>
      <c r="E5" s="122">
        <v>20</v>
      </c>
      <c r="F5" s="122">
        <v>8</v>
      </c>
      <c r="G5" s="122">
        <v>13</v>
      </c>
      <c r="H5" s="122">
        <v>13</v>
      </c>
      <c r="I5" s="122">
        <f t="shared" si="1"/>
        <v>110</v>
      </c>
      <c r="J5" s="94"/>
      <c r="K5" s="113">
        <f t="shared" si="2"/>
        <v>2</v>
      </c>
      <c r="L5" s="114" t="s">
        <v>231</v>
      </c>
      <c r="M5" s="114" t="s">
        <v>232</v>
      </c>
      <c r="N5" s="114">
        <v>1262</v>
      </c>
      <c r="O5" s="114">
        <v>1268</v>
      </c>
      <c r="P5" s="116">
        <f t="shared" si="3"/>
        <v>2530</v>
      </c>
      <c r="Q5" s="97" t="s">
        <v>259</v>
      </c>
      <c r="R5" s="97" t="s">
        <v>260</v>
      </c>
      <c r="S5" s="97" t="s">
        <v>261</v>
      </c>
      <c r="T5" s="111" t="s">
        <v>262</v>
      </c>
      <c r="U5" s="111" t="s">
        <v>263</v>
      </c>
      <c r="V5" s="111" t="s">
        <v>284</v>
      </c>
    </row>
    <row r="6" spans="1:22" ht="19.5">
      <c r="A6" s="122">
        <f t="shared" si="0"/>
        <v>3</v>
      </c>
      <c r="B6" s="131" t="s">
        <v>39</v>
      </c>
      <c r="C6" s="122">
        <v>35</v>
      </c>
      <c r="D6" s="122">
        <v>1297</v>
      </c>
      <c r="E6" s="122">
        <v>16</v>
      </c>
      <c r="F6" s="122"/>
      <c r="G6" s="122">
        <v>9</v>
      </c>
      <c r="H6" s="122">
        <v>9</v>
      </c>
      <c r="I6" s="122">
        <f t="shared" si="1"/>
        <v>69</v>
      </c>
      <c r="J6" s="94"/>
      <c r="K6" s="113">
        <f t="shared" si="2"/>
        <v>3</v>
      </c>
      <c r="L6" s="114" t="s">
        <v>234</v>
      </c>
      <c r="M6" s="114" t="s">
        <v>235</v>
      </c>
      <c r="N6" s="114">
        <v>1256</v>
      </c>
      <c r="O6" s="114">
        <v>1273</v>
      </c>
      <c r="P6" s="116">
        <f t="shared" si="3"/>
        <v>2529</v>
      </c>
      <c r="Q6" s="113">
        <f aca="true" t="shared" si="4" ref="Q6:Q11">RANK(V6,$P$4:$P$9,0)</f>
        <v>1</v>
      </c>
      <c r="R6" s="114" t="s">
        <v>264</v>
      </c>
      <c r="S6" s="114" t="s">
        <v>265</v>
      </c>
      <c r="T6" s="114">
        <v>1268</v>
      </c>
      <c r="U6" s="114">
        <v>1293</v>
      </c>
      <c r="V6" s="115">
        <f aca="true" t="shared" si="5" ref="V6:V11">SUM(T6:U6)</f>
        <v>2561</v>
      </c>
    </row>
    <row r="7" spans="1:22" ht="19.5">
      <c r="A7" s="122">
        <f t="shared" si="0"/>
        <v>4</v>
      </c>
      <c r="B7" s="135" t="s">
        <v>42</v>
      </c>
      <c r="C7" s="122">
        <v>28</v>
      </c>
      <c r="D7" s="122">
        <v>1278</v>
      </c>
      <c r="E7" s="122">
        <v>12</v>
      </c>
      <c r="F7" s="122"/>
      <c r="G7" s="122">
        <v>11</v>
      </c>
      <c r="H7" s="122">
        <v>9</v>
      </c>
      <c r="I7" s="122">
        <f t="shared" si="1"/>
        <v>60</v>
      </c>
      <c r="J7" s="94"/>
      <c r="K7" s="113">
        <f t="shared" si="2"/>
        <v>4</v>
      </c>
      <c r="L7" s="114" t="s">
        <v>233</v>
      </c>
      <c r="M7" s="114" t="s">
        <v>230</v>
      </c>
      <c r="N7" s="114">
        <v>1259</v>
      </c>
      <c r="O7" s="114">
        <v>1239</v>
      </c>
      <c r="P7" s="116">
        <f t="shared" si="3"/>
        <v>2498</v>
      </c>
      <c r="Q7" s="113">
        <f t="shared" si="4"/>
        <v>2</v>
      </c>
      <c r="R7" s="114" t="s">
        <v>266</v>
      </c>
      <c r="S7" s="114" t="s">
        <v>267</v>
      </c>
      <c r="T7" s="114">
        <v>1262</v>
      </c>
      <c r="U7" s="114">
        <v>1268</v>
      </c>
      <c r="V7" s="116">
        <f t="shared" si="5"/>
        <v>2530</v>
      </c>
    </row>
    <row r="8" spans="1:22" ht="19.5">
      <c r="A8" s="122">
        <f t="shared" si="0"/>
        <v>5</v>
      </c>
      <c r="B8" s="131" t="s">
        <v>15</v>
      </c>
      <c r="C8" s="122">
        <v>20</v>
      </c>
      <c r="D8" s="122">
        <v>1290</v>
      </c>
      <c r="E8" s="122">
        <v>14</v>
      </c>
      <c r="F8" s="122"/>
      <c r="G8" s="122">
        <v>7</v>
      </c>
      <c r="H8" s="122">
        <v>11</v>
      </c>
      <c r="I8" s="122">
        <f t="shared" si="1"/>
        <v>52</v>
      </c>
      <c r="J8" s="94"/>
      <c r="K8" s="113">
        <f t="shared" si="2"/>
        <v>5</v>
      </c>
      <c r="L8" s="114" t="s">
        <v>238</v>
      </c>
      <c r="M8" s="114" t="s">
        <v>239</v>
      </c>
      <c r="N8" s="114">
        <v>1215</v>
      </c>
      <c r="O8" s="114">
        <v>1253</v>
      </c>
      <c r="P8" s="116">
        <f t="shared" si="3"/>
        <v>2468</v>
      </c>
      <c r="Q8" s="113">
        <f t="shared" si="4"/>
        <v>3</v>
      </c>
      <c r="R8" s="114" t="s">
        <v>268</v>
      </c>
      <c r="S8" s="114" t="s">
        <v>269</v>
      </c>
      <c r="T8" s="114">
        <v>1256</v>
      </c>
      <c r="U8" s="114">
        <v>1273</v>
      </c>
      <c r="V8" s="116">
        <f t="shared" si="5"/>
        <v>2529</v>
      </c>
    </row>
    <row r="9" spans="1:22" ht="19.5">
      <c r="A9" s="122">
        <f t="shared" si="0"/>
        <v>6</v>
      </c>
      <c r="B9" s="131" t="s">
        <v>36</v>
      </c>
      <c r="C9" s="122">
        <v>27</v>
      </c>
      <c r="D9" s="122">
        <v>1285</v>
      </c>
      <c r="E9" s="122">
        <v>13</v>
      </c>
      <c r="F9" s="122"/>
      <c r="G9" s="122">
        <v>5</v>
      </c>
      <c r="H9" s="122">
        <v>5</v>
      </c>
      <c r="I9" s="122">
        <f t="shared" si="1"/>
        <v>50</v>
      </c>
      <c r="J9" s="94"/>
      <c r="K9" s="113">
        <f t="shared" si="2"/>
        <v>6</v>
      </c>
      <c r="L9" s="118" t="s">
        <v>236</v>
      </c>
      <c r="M9" s="118" t="s">
        <v>237</v>
      </c>
      <c r="N9" s="118">
        <v>1228</v>
      </c>
      <c r="O9" s="118">
        <v>1208</v>
      </c>
      <c r="P9" s="119">
        <f t="shared" si="3"/>
        <v>2436</v>
      </c>
      <c r="Q9" s="113">
        <f t="shared" si="4"/>
        <v>4</v>
      </c>
      <c r="R9" s="114" t="s">
        <v>270</v>
      </c>
      <c r="S9" s="114" t="s">
        <v>265</v>
      </c>
      <c r="T9" s="114">
        <v>1259</v>
      </c>
      <c r="U9" s="114">
        <v>1239</v>
      </c>
      <c r="V9" s="116">
        <f t="shared" si="5"/>
        <v>2498</v>
      </c>
    </row>
    <row r="10" spans="1:22" ht="19.5">
      <c r="A10" s="122">
        <f t="shared" si="0"/>
        <v>7</v>
      </c>
      <c r="B10" s="135" t="s">
        <v>41</v>
      </c>
      <c r="C10" s="122">
        <v>24</v>
      </c>
      <c r="D10" s="122">
        <v>1293</v>
      </c>
      <c r="E10" s="122">
        <v>15</v>
      </c>
      <c r="F10" s="122"/>
      <c r="G10" s="122">
        <v>3</v>
      </c>
      <c r="H10" s="122">
        <v>3</v>
      </c>
      <c r="I10" s="122">
        <f t="shared" si="1"/>
        <v>45</v>
      </c>
      <c r="J10" s="94"/>
      <c r="K10" s="103"/>
      <c r="L10" s="104"/>
      <c r="M10" s="104"/>
      <c r="N10" s="104"/>
      <c r="O10" s="104"/>
      <c r="Q10" s="113">
        <f t="shared" si="4"/>
        <v>5</v>
      </c>
      <c r="R10" s="114" t="s">
        <v>271</v>
      </c>
      <c r="S10" s="114" t="s">
        <v>272</v>
      </c>
      <c r="T10" s="114">
        <v>1215</v>
      </c>
      <c r="U10" s="114">
        <v>1253</v>
      </c>
      <c r="V10" s="116">
        <f t="shared" si="5"/>
        <v>2468</v>
      </c>
    </row>
    <row r="11" spans="1:22" ht="19.5">
      <c r="A11" s="122">
        <f t="shared" si="0"/>
        <v>8</v>
      </c>
      <c r="B11" s="135" t="s">
        <v>38</v>
      </c>
      <c r="C11" s="122">
        <v>22</v>
      </c>
      <c r="D11" s="122">
        <v>1246</v>
      </c>
      <c r="E11" s="122">
        <v>11</v>
      </c>
      <c r="F11" s="122"/>
      <c r="G11" s="122">
        <v>1</v>
      </c>
      <c r="H11" s="122">
        <v>1</v>
      </c>
      <c r="I11" s="122">
        <f t="shared" si="1"/>
        <v>35</v>
      </c>
      <c r="J11" s="94"/>
      <c r="K11" s="105"/>
      <c r="L11" s="106"/>
      <c r="M11" s="106"/>
      <c r="N11" s="106"/>
      <c r="O11" s="106"/>
      <c r="Q11" s="113">
        <f t="shared" si="4"/>
        <v>6</v>
      </c>
      <c r="R11" s="118" t="s">
        <v>273</v>
      </c>
      <c r="S11" s="118" t="s">
        <v>274</v>
      </c>
      <c r="T11" s="118">
        <v>1228</v>
      </c>
      <c r="U11" s="118">
        <v>1208</v>
      </c>
      <c r="V11" s="119">
        <f t="shared" si="5"/>
        <v>2436</v>
      </c>
    </row>
    <row r="12" spans="1:22" ht="16.5" customHeight="1">
      <c r="A12" s="94"/>
      <c r="B12" s="94"/>
      <c r="C12" s="94"/>
      <c r="D12" s="94"/>
      <c r="E12" s="94"/>
      <c r="F12" s="94"/>
      <c r="G12" s="94"/>
      <c r="H12" s="94"/>
      <c r="I12" s="94"/>
      <c r="J12" s="94"/>
      <c r="K12" s="105"/>
      <c r="L12" s="106"/>
      <c r="M12" s="106"/>
      <c r="N12" s="106"/>
      <c r="O12" s="106"/>
      <c r="Q12" s="103"/>
      <c r="R12" s="104"/>
      <c r="S12" s="104"/>
      <c r="T12" s="104"/>
      <c r="U12" s="104"/>
      <c r="V12" s="142"/>
    </row>
    <row r="13" spans="1:22" ht="27" customHeight="1">
      <c r="A13" s="92" t="s">
        <v>226</v>
      </c>
      <c r="B13" s="93"/>
      <c r="C13" s="93"/>
      <c r="D13" s="93"/>
      <c r="E13" s="94"/>
      <c r="F13" s="94"/>
      <c r="G13" s="94"/>
      <c r="H13" s="94"/>
      <c r="I13" s="94"/>
      <c r="J13" s="94"/>
      <c r="K13" s="95" t="s">
        <v>226</v>
      </c>
      <c r="L13" s="94"/>
      <c r="M13" s="94"/>
      <c r="N13" s="94"/>
      <c r="O13" s="94"/>
      <c r="Q13" s="105"/>
      <c r="R13" s="106"/>
      <c r="S13" s="106"/>
      <c r="T13" s="106"/>
      <c r="U13" s="106"/>
      <c r="V13" s="142"/>
    </row>
    <row r="14" spans="1:22" ht="39">
      <c r="A14" s="125" t="s">
        <v>213</v>
      </c>
      <c r="B14" s="125" t="s">
        <v>214</v>
      </c>
      <c r="C14" s="126" t="s">
        <v>215</v>
      </c>
      <c r="D14" s="125" t="s">
        <v>216</v>
      </c>
      <c r="E14" s="96" t="s">
        <v>217</v>
      </c>
      <c r="F14" s="96" t="s">
        <v>218</v>
      </c>
      <c r="G14" s="96" t="s">
        <v>219</v>
      </c>
      <c r="H14" s="96" t="s">
        <v>220</v>
      </c>
      <c r="I14" s="96" t="s">
        <v>221</v>
      </c>
      <c r="J14" s="94"/>
      <c r="K14" s="97" t="s">
        <v>213</v>
      </c>
      <c r="L14" s="97" t="s">
        <v>214</v>
      </c>
      <c r="M14" s="97" t="s">
        <v>222</v>
      </c>
      <c r="N14" s="111" t="s">
        <v>223</v>
      </c>
      <c r="O14" s="111" t="s">
        <v>224</v>
      </c>
      <c r="P14" s="111" t="s">
        <v>225</v>
      </c>
      <c r="Q14" s="105"/>
      <c r="R14" s="106"/>
      <c r="S14" s="106"/>
      <c r="T14" s="106"/>
      <c r="U14" s="106"/>
      <c r="V14" s="142"/>
    </row>
    <row r="15" spans="1:22" ht="19.5">
      <c r="A15" s="122">
        <f aca="true" t="shared" si="6" ref="A15:A22">RANK(I15,$I$15:$I$22,0)</f>
        <v>1</v>
      </c>
      <c r="B15" s="131" t="s">
        <v>16</v>
      </c>
      <c r="C15" s="122">
        <v>57</v>
      </c>
      <c r="D15" s="122">
        <v>1304</v>
      </c>
      <c r="E15" s="122">
        <v>20</v>
      </c>
      <c r="F15" s="122">
        <v>6</v>
      </c>
      <c r="G15" s="123">
        <v>13</v>
      </c>
      <c r="H15" s="122">
        <v>15</v>
      </c>
      <c r="I15" s="122">
        <f aca="true" t="shared" si="7" ref="I15:I22">C15+E15+F15+G15+H15</f>
        <v>111</v>
      </c>
      <c r="J15" s="94"/>
      <c r="K15" s="120">
        <f aca="true" t="shared" si="8" ref="K15:K20">RANK(P15,$P$15:$P$20,0)</f>
        <v>1</v>
      </c>
      <c r="L15" s="121" t="s">
        <v>240</v>
      </c>
      <c r="M15" s="121" t="s">
        <v>235</v>
      </c>
      <c r="N15" s="121">
        <v>1295</v>
      </c>
      <c r="O15" s="121">
        <v>1236</v>
      </c>
      <c r="P15" s="115">
        <f aca="true" t="shared" si="9" ref="P15:P20">SUM(N15:O15)</f>
        <v>2531</v>
      </c>
      <c r="Q15" s="95" t="s">
        <v>275</v>
      </c>
      <c r="R15" s="94"/>
      <c r="S15" s="94"/>
      <c r="T15" s="94"/>
      <c r="U15" s="94"/>
      <c r="V15" s="142"/>
    </row>
    <row r="16" spans="1:22" ht="18.75" customHeight="1">
      <c r="A16" s="122">
        <f t="shared" si="6"/>
        <v>2</v>
      </c>
      <c r="B16" s="131" t="s">
        <v>10</v>
      </c>
      <c r="C16" s="122">
        <v>50</v>
      </c>
      <c r="D16" s="122">
        <v>1285</v>
      </c>
      <c r="E16" s="122">
        <v>18</v>
      </c>
      <c r="F16" s="122"/>
      <c r="G16" s="122">
        <v>15</v>
      </c>
      <c r="H16" s="122">
        <v>9</v>
      </c>
      <c r="I16" s="122">
        <f t="shared" si="7"/>
        <v>92</v>
      </c>
      <c r="J16" s="94"/>
      <c r="K16" s="113">
        <f t="shared" si="8"/>
        <v>2</v>
      </c>
      <c r="L16" s="114" t="s">
        <v>242</v>
      </c>
      <c r="M16" s="114" t="s">
        <v>243</v>
      </c>
      <c r="N16" s="114">
        <v>1279</v>
      </c>
      <c r="O16" s="114">
        <v>1245</v>
      </c>
      <c r="P16" s="116">
        <f t="shared" si="9"/>
        <v>2524</v>
      </c>
      <c r="Q16" s="97" t="s">
        <v>259</v>
      </c>
      <c r="R16" s="97" t="s">
        <v>260</v>
      </c>
      <c r="S16" s="97" t="s">
        <v>261</v>
      </c>
      <c r="T16" s="111" t="s">
        <v>262</v>
      </c>
      <c r="U16" s="111" t="s">
        <v>263</v>
      </c>
      <c r="V16" s="111" t="s">
        <v>284</v>
      </c>
    </row>
    <row r="17" spans="1:22" ht="16.5">
      <c r="A17" s="122">
        <f t="shared" si="6"/>
        <v>3</v>
      </c>
      <c r="B17" s="131" t="s">
        <v>59</v>
      </c>
      <c r="C17" s="122">
        <v>28</v>
      </c>
      <c r="D17" s="122">
        <v>1283</v>
      </c>
      <c r="E17" s="122">
        <v>16</v>
      </c>
      <c r="F17" s="122"/>
      <c r="G17" s="123">
        <v>11</v>
      </c>
      <c r="H17" s="122">
        <v>15</v>
      </c>
      <c r="I17" s="122">
        <f t="shared" si="7"/>
        <v>70</v>
      </c>
      <c r="K17" s="113">
        <f t="shared" si="8"/>
        <v>3</v>
      </c>
      <c r="L17" s="114" t="s">
        <v>244</v>
      </c>
      <c r="M17" s="114" t="s">
        <v>245</v>
      </c>
      <c r="N17" s="114">
        <v>1267</v>
      </c>
      <c r="O17" s="114">
        <v>1247</v>
      </c>
      <c r="P17" s="116">
        <f t="shared" si="9"/>
        <v>2514</v>
      </c>
      <c r="Q17" s="120">
        <f aca="true" t="shared" si="10" ref="Q17:Q22">RANK(V17,$P$15:$P$20,0)</f>
        <v>1</v>
      </c>
      <c r="R17" s="121" t="s">
        <v>276</v>
      </c>
      <c r="S17" s="121" t="s">
        <v>269</v>
      </c>
      <c r="T17" s="121">
        <v>1295</v>
      </c>
      <c r="U17" s="121">
        <v>1236</v>
      </c>
      <c r="V17" s="115">
        <f aca="true" t="shared" si="11" ref="V17:V22">SUM(T17:U17)</f>
        <v>2531</v>
      </c>
    </row>
    <row r="18" spans="1:22" ht="16.5">
      <c r="A18" s="122">
        <f t="shared" si="6"/>
        <v>4</v>
      </c>
      <c r="B18" s="131" t="s">
        <v>56</v>
      </c>
      <c r="C18" s="122">
        <v>39</v>
      </c>
      <c r="D18" s="122">
        <v>1224</v>
      </c>
      <c r="E18" s="122">
        <v>12</v>
      </c>
      <c r="F18" s="122"/>
      <c r="G18" s="123">
        <v>3</v>
      </c>
      <c r="H18" s="122">
        <v>3</v>
      </c>
      <c r="I18" s="122">
        <f t="shared" si="7"/>
        <v>57</v>
      </c>
      <c r="K18" s="113">
        <f t="shared" si="8"/>
        <v>4</v>
      </c>
      <c r="L18" s="114" t="s">
        <v>247</v>
      </c>
      <c r="M18" s="114" t="s">
        <v>245</v>
      </c>
      <c r="N18" s="114">
        <v>1259</v>
      </c>
      <c r="O18" s="114">
        <v>1242</v>
      </c>
      <c r="P18" s="116">
        <f t="shared" si="9"/>
        <v>2501</v>
      </c>
      <c r="Q18" s="113">
        <f t="shared" si="10"/>
        <v>2</v>
      </c>
      <c r="R18" s="114" t="s">
        <v>277</v>
      </c>
      <c r="S18" s="114" t="s">
        <v>278</v>
      </c>
      <c r="T18" s="114">
        <v>1279</v>
      </c>
      <c r="U18" s="114">
        <v>1245</v>
      </c>
      <c r="V18" s="116">
        <f t="shared" si="11"/>
        <v>2524</v>
      </c>
    </row>
    <row r="19" spans="1:22" ht="16.5">
      <c r="A19" s="122">
        <f t="shared" si="6"/>
        <v>5</v>
      </c>
      <c r="B19" s="131" t="s">
        <v>61</v>
      </c>
      <c r="C19" s="122">
        <v>25</v>
      </c>
      <c r="D19" s="122">
        <v>1282</v>
      </c>
      <c r="E19" s="122">
        <v>15</v>
      </c>
      <c r="F19" s="122"/>
      <c r="G19" s="123">
        <v>7</v>
      </c>
      <c r="H19" s="122">
        <v>9</v>
      </c>
      <c r="I19" s="122">
        <f t="shared" si="7"/>
        <v>56</v>
      </c>
      <c r="K19" s="113">
        <f t="shared" si="8"/>
        <v>5</v>
      </c>
      <c r="L19" s="114" t="s">
        <v>241</v>
      </c>
      <c r="M19" s="114" t="s">
        <v>232</v>
      </c>
      <c r="N19" s="114">
        <v>1280</v>
      </c>
      <c r="O19" s="114">
        <v>1217</v>
      </c>
      <c r="P19" s="116">
        <f t="shared" si="9"/>
        <v>2497</v>
      </c>
      <c r="Q19" s="113">
        <f t="shared" si="10"/>
        <v>3</v>
      </c>
      <c r="R19" s="114" t="s">
        <v>279</v>
      </c>
      <c r="S19" s="114" t="s">
        <v>280</v>
      </c>
      <c r="T19" s="114">
        <v>1267</v>
      </c>
      <c r="U19" s="114">
        <v>1247</v>
      </c>
      <c r="V19" s="116">
        <f t="shared" si="11"/>
        <v>2514</v>
      </c>
    </row>
    <row r="20" spans="1:22" ht="16.5">
      <c r="A20" s="122">
        <f t="shared" si="6"/>
        <v>6</v>
      </c>
      <c r="B20" s="131" t="s">
        <v>58</v>
      </c>
      <c r="C20" s="122">
        <v>37</v>
      </c>
      <c r="D20" s="122">
        <v>1236</v>
      </c>
      <c r="E20" s="122">
        <v>13</v>
      </c>
      <c r="F20" s="122"/>
      <c r="G20" s="123">
        <v>1</v>
      </c>
      <c r="H20" s="122">
        <v>1</v>
      </c>
      <c r="I20" s="122">
        <f t="shared" si="7"/>
        <v>52</v>
      </c>
      <c r="K20" s="117">
        <f t="shared" si="8"/>
        <v>6</v>
      </c>
      <c r="L20" s="118" t="s">
        <v>246</v>
      </c>
      <c r="M20" s="118" t="s">
        <v>245</v>
      </c>
      <c r="N20" s="118">
        <v>1266</v>
      </c>
      <c r="O20" s="118">
        <v>1228</v>
      </c>
      <c r="P20" s="119">
        <f t="shared" si="9"/>
        <v>2494</v>
      </c>
      <c r="Q20" s="113">
        <f t="shared" si="10"/>
        <v>4</v>
      </c>
      <c r="R20" s="114" t="s">
        <v>281</v>
      </c>
      <c r="S20" s="114" t="s">
        <v>280</v>
      </c>
      <c r="T20" s="114">
        <v>1259</v>
      </c>
      <c r="U20" s="114">
        <v>1242</v>
      </c>
      <c r="V20" s="116">
        <f t="shared" si="11"/>
        <v>2501</v>
      </c>
    </row>
    <row r="21" spans="1:22" ht="16.5">
      <c r="A21" s="122">
        <f t="shared" si="6"/>
        <v>7</v>
      </c>
      <c r="B21" s="131" t="s">
        <v>62</v>
      </c>
      <c r="C21" s="122">
        <v>16</v>
      </c>
      <c r="D21" s="122">
        <v>1250</v>
      </c>
      <c r="E21" s="122">
        <v>14</v>
      </c>
      <c r="F21" s="122"/>
      <c r="G21" s="123">
        <v>9</v>
      </c>
      <c r="H21" s="122">
        <v>11</v>
      </c>
      <c r="I21" s="122">
        <f t="shared" si="7"/>
        <v>50</v>
      </c>
      <c r="K21" s="137"/>
      <c r="L21" s="137"/>
      <c r="M21" s="137"/>
      <c r="N21" s="137"/>
      <c r="O21" s="137"/>
      <c r="P21" s="137"/>
      <c r="Q21" s="113">
        <f t="shared" si="10"/>
        <v>5</v>
      </c>
      <c r="R21" s="114" t="s">
        <v>282</v>
      </c>
      <c r="S21" s="114" t="s">
        <v>267</v>
      </c>
      <c r="T21" s="114">
        <v>1280</v>
      </c>
      <c r="U21" s="114">
        <v>1217</v>
      </c>
      <c r="V21" s="116">
        <f t="shared" si="11"/>
        <v>2497</v>
      </c>
    </row>
    <row r="22" spans="1:22" ht="19.5">
      <c r="A22" s="122">
        <f t="shared" si="6"/>
        <v>8</v>
      </c>
      <c r="B22" s="131" t="s">
        <v>64</v>
      </c>
      <c r="C22" s="122">
        <v>19</v>
      </c>
      <c r="D22" s="122">
        <v>1217</v>
      </c>
      <c r="E22" s="122">
        <v>11</v>
      </c>
      <c r="F22" s="122"/>
      <c r="G22" s="122">
        <v>5</v>
      </c>
      <c r="H22" s="122">
        <v>5</v>
      </c>
      <c r="I22" s="122">
        <f t="shared" si="7"/>
        <v>40</v>
      </c>
      <c r="K22" s="105"/>
      <c r="L22" s="106"/>
      <c r="M22" s="106"/>
      <c r="N22" s="106"/>
      <c r="O22" s="106"/>
      <c r="P22" s="112"/>
      <c r="Q22" s="117">
        <f t="shared" si="10"/>
        <v>6</v>
      </c>
      <c r="R22" s="118" t="s">
        <v>283</v>
      </c>
      <c r="S22" s="118" t="s">
        <v>280</v>
      </c>
      <c r="T22" s="118">
        <v>1266</v>
      </c>
      <c r="U22" s="118">
        <v>1228</v>
      </c>
      <c r="V22" s="119">
        <f t="shared" si="11"/>
        <v>2494</v>
      </c>
    </row>
    <row r="23" spans="1:16" ht="19.5">
      <c r="A23" s="138"/>
      <c r="J23" s="94"/>
      <c r="K23" s="105"/>
      <c r="L23" s="106"/>
      <c r="M23" s="106"/>
      <c r="N23" s="106"/>
      <c r="O23" s="106"/>
      <c r="P23" s="112"/>
    </row>
    <row r="24" spans="1:15" ht="19.5">
      <c r="A24" s="99"/>
      <c r="B24" s="99"/>
      <c r="C24" s="99"/>
      <c r="D24" s="99"/>
      <c r="E24" s="99"/>
      <c r="F24" s="99"/>
      <c r="G24" s="99"/>
      <c r="H24" s="99"/>
      <c r="I24" s="99"/>
      <c r="J24" s="94"/>
      <c r="K24" s="105"/>
      <c r="L24" s="106"/>
      <c r="M24" s="106"/>
      <c r="N24" s="106"/>
      <c r="O24" s="106"/>
    </row>
    <row r="25" spans="1:15" ht="19.5">
      <c r="A25" s="92" t="s">
        <v>227</v>
      </c>
      <c r="B25" s="93"/>
      <c r="C25" s="93"/>
      <c r="D25" s="93"/>
      <c r="E25" s="94"/>
      <c r="F25" s="94"/>
      <c r="G25" s="94"/>
      <c r="H25" s="94"/>
      <c r="I25" s="94"/>
      <c r="J25" s="94"/>
      <c r="K25" s="105"/>
      <c r="L25" s="106"/>
      <c r="M25" s="106"/>
      <c r="N25" s="106"/>
      <c r="O25" s="106"/>
    </row>
    <row r="26" spans="1:15" ht="39">
      <c r="A26" s="125" t="s">
        <v>213</v>
      </c>
      <c r="B26" s="125" t="s">
        <v>214</v>
      </c>
      <c r="C26" s="126" t="s">
        <v>215</v>
      </c>
      <c r="D26" s="125" t="s">
        <v>216</v>
      </c>
      <c r="E26" s="96" t="s">
        <v>217</v>
      </c>
      <c r="F26" s="96" t="s">
        <v>218</v>
      </c>
      <c r="G26" s="96" t="s">
        <v>219</v>
      </c>
      <c r="H26" s="96" t="s">
        <v>220</v>
      </c>
      <c r="I26" s="96" t="s">
        <v>221</v>
      </c>
      <c r="J26" s="94"/>
      <c r="K26" s="105"/>
      <c r="L26" s="106"/>
      <c r="M26" s="106"/>
      <c r="N26" s="106"/>
      <c r="O26" s="106"/>
    </row>
    <row r="27" spans="1:15" ht="19.5">
      <c r="A27" s="98">
        <f aca="true" t="shared" si="12" ref="A27:A34">RANK(I27,$I$27:$I$34,0)</f>
        <v>1</v>
      </c>
      <c r="B27" s="127" t="s">
        <v>80</v>
      </c>
      <c r="C27" s="122">
        <v>56</v>
      </c>
      <c r="D27" s="122">
        <v>1380</v>
      </c>
      <c r="E27" s="122">
        <v>20</v>
      </c>
      <c r="F27" s="122">
        <v>8</v>
      </c>
      <c r="G27" s="122">
        <v>15</v>
      </c>
      <c r="H27" s="122">
        <v>15</v>
      </c>
      <c r="I27" s="122">
        <f aca="true" t="shared" si="13" ref="I27:I34">C27+E27+F27+G27+H27</f>
        <v>114</v>
      </c>
      <c r="J27" s="94"/>
      <c r="K27" s="105"/>
      <c r="L27" s="106"/>
      <c r="M27" s="106"/>
      <c r="N27" s="106"/>
      <c r="O27" s="106"/>
    </row>
    <row r="28" spans="1:10" ht="19.5">
      <c r="A28" s="98">
        <f t="shared" si="12"/>
        <v>2</v>
      </c>
      <c r="B28" s="127" t="s">
        <v>84</v>
      </c>
      <c r="C28" s="122">
        <v>50</v>
      </c>
      <c r="D28" s="122">
        <v>1352</v>
      </c>
      <c r="E28" s="122">
        <v>16</v>
      </c>
      <c r="F28" s="122">
        <v>5</v>
      </c>
      <c r="G28" s="122">
        <v>13</v>
      </c>
      <c r="H28" s="122">
        <v>7</v>
      </c>
      <c r="I28" s="122">
        <f t="shared" si="13"/>
        <v>91</v>
      </c>
      <c r="J28" s="94"/>
    </row>
    <row r="29" spans="1:10" ht="19.5">
      <c r="A29" s="98">
        <f t="shared" si="12"/>
        <v>3</v>
      </c>
      <c r="B29" s="127" t="s">
        <v>82</v>
      </c>
      <c r="C29" s="122">
        <v>46</v>
      </c>
      <c r="D29" s="122">
        <v>1350</v>
      </c>
      <c r="E29" s="122">
        <v>15</v>
      </c>
      <c r="F29" s="122">
        <v>5</v>
      </c>
      <c r="G29" s="122">
        <v>11</v>
      </c>
      <c r="H29" s="122">
        <v>13</v>
      </c>
      <c r="I29" s="122">
        <f t="shared" si="13"/>
        <v>90</v>
      </c>
      <c r="J29" s="132"/>
    </row>
    <row r="30" spans="1:10" ht="19.5">
      <c r="A30" s="98">
        <f t="shared" si="12"/>
        <v>4</v>
      </c>
      <c r="B30" s="127" t="s">
        <v>85</v>
      </c>
      <c r="C30" s="122">
        <v>38</v>
      </c>
      <c r="D30" s="122">
        <v>1349</v>
      </c>
      <c r="E30" s="122">
        <v>14</v>
      </c>
      <c r="F30" s="122"/>
      <c r="G30" s="122">
        <v>9</v>
      </c>
      <c r="H30" s="122">
        <v>13</v>
      </c>
      <c r="I30" s="122">
        <f t="shared" si="13"/>
        <v>74</v>
      </c>
      <c r="J30" s="132"/>
    </row>
    <row r="31" spans="1:10" ht="19.5">
      <c r="A31" s="98">
        <f t="shared" si="12"/>
        <v>5</v>
      </c>
      <c r="B31" s="127" t="s">
        <v>86</v>
      </c>
      <c r="C31" s="122">
        <v>28</v>
      </c>
      <c r="D31" s="122">
        <v>1358</v>
      </c>
      <c r="E31" s="122">
        <v>18</v>
      </c>
      <c r="F31" s="122">
        <v>5</v>
      </c>
      <c r="G31" s="122">
        <v>7</v>
      </c>
      <c r="H31" s="122">
        <v>9</v>
      </c>
      <c r="I31" s="122">
        <f t="shared" si="13"/>
        <v>67</v>
      </c>
      <c r="J31" s="132"/>
    </row>
    <row r="32" spans="1:10" ht="19.5">
      <c r="A32" s="98">
        <f t="shared" si="12"/>
        <v>6</v>
      </c>
      <c r="B32" s="127" t="s">
        <v>88</v>
      </c>
      <c r="C32" s="122">
        <v>22</v>
      </c>
      <c r="D32" s="122">
        <v>1321</v>
      </c>
      <c r="E32" s="122">
        <v>13</v>
      </c>
      <c r="F32" s="122"/>
      <c r="G32" s="122">
        <v>5</v>
      </c>
      <c r="H32" s="122">
        <v>5</v>
      </c>
      <c r="I32" s="122">
        <f t="shared" si="13"/>
        <v>45</v>
      </c>
      <c r="J32" s="132"/>
    </row>
    <row r="33" spans="1:10" ht="19.5">
      <c r="A33" s="98">
        <f t="shared" si="12"/>
        <v>7</v>
      </c>
      <c r="B33" s="127" t="s">
        <v>87</v>
      </c>
      <c r="C33" s="122">
        <v>15</v>
      </c>
      <c r="D33" s="122">
        <v>1317</v>
      </c>
      <c r="E33" s="122">
        <v>12</v>
      </c>
      <c r="F33" s="122"/>
      <c r="G33" s="122">
        <v>3</v>
      </c>
      <c r="H33" s="122">
        <v>3</v>
      </c>
      <c r="I33" s="122">
        <f t="shared" si="13"/>
        <v>33</v>
      </c>
      <c r="J33" s="132"/>
    </row>
    <row r="34" spans="1:10" ht="19.5">
      <c r="A34" s="98">
        <f t="shared" si="12"/>
        <v>8</v>
      </c>
      <c r="B34" s="127" t="s">
        <v>89</v>
      </c>
      <c r="C34" s="122">
        <v>17</v>
      </c>
      <c r="D34" s="122">
        <v>324</v>
      </c>
      <c r="E34" s="122">
        <v>11</v>
      </c>
      <c r="F34" s="122"/>
      <c r="G34" s="122">
        <v>0</v>
      </c>
      <c r="H34" s="122">
        <v>0</v>
      </c>
      <c r="I34" s="122">
        <f t="shared" si="13"/>
        <v>28</v>
      </c>
      <c r="J34" s="132"/>
    </row>
    <row r="35" spans="1:10" ht="16.5">
      <c r="A35" s="109"/>
      <c r="B35" s="109"/>
      <c r="C35" s="109"/>
      <c r="D35" s="109"/>
      <c r="E35" s="109"/>
      <c r="F35" s="109"/>
      <c r="G35" s="109"/>
      <c r="H35" s="109"/>
      <c r="I35" s="133"/>
      <c r="J35" s="124"/>
    </row>
    <row r="36" spans="1:10" ht="19.5">
      <c r="A36" s="92" t="s">
        <v>228</v>
      </c>
      <c r="B36" s="93"/>
      <c r="C36" s="93"/>
      <c r="D36" s="93"/>
      <c r="E36" s="94"/>
      <c r="F36" s="94"/>
      <c r="G36" s="94"/>
      <c r="H36" s="94"/>
      <c r="I36" s="134"/>
      <c r="J36" s="124"/>
    </row>
    <row r="37" spans="1:12" ht="39">
      <c r="A37" s="96" t="s">
        <v>213</v>
      </c>
      <c r="B37" s="96" t="s">
        <v>214</v>
      </c>
      <c r="C37" s="102" t="s">
        <v>215</v>
      </c>
      <c r="D37" s="96" t="s">
        <v>216</v>
      </c>
      <c r="E37" s="96" t="s">
        <v>217</v>
      </c>
      <c r="F37" s="96" t="s">
        <v>218</v>
      </c>
      <c r="G37" s="96" t="s">
        <v>219</v>
      </c>
      <c r="H37" s="96" t="s">
        <v>220</v>
      </c>
      <c r="I37" s="96" t="s">
        <v>221</v>
      </c>
      <c r="J37" s="132"/>
      <c r="K37" s="124"/>
      <c r="L37" s="124"/>
    </row>
    <row r="38" spans="1:12" ht="19.5">
      <c r="A38" s="129">
        <f>RANK(I38,$I$38:$I$40,0)</f>
        <v>1</v>
      </c>
      <c r="B38" s="127" t="s">
        <v>14</v>
      </c>
      <c r="C38" s="122">
        <v>50</v>
      </c>
      <c r="D38" s="122">
        <v>1322</v>
      </c>
      <c r="E38" s="122">
        <v>20</v>
      </c>
      <c r="F38" s="122"/>
      <c r="G38" s="122">
        <v>15</v>
      </c>
      <c r="H38" s="122">
        <v>15</v>
      </c>
      <c r="I38" s="122">
        <f>C38+E38+F38+G38+H38</f>
        <v>100</v>
      </c>
      <c r="J38" s="132"/>
      <c r="K38" s="124"/>
      <c r="L38" s="124"/>
    </row>
    <row r="39" spans="1:10" ht="19.5">
      <c r="A39" s="129">
        <f>RANK(I39,$I$38:$I$40,0)</f>
        <v>2</v>
      </c>
      <c r="B39" s="127" t="s">
        <v>17</v>
      </c>
      <c r="C39" s="122">
        <v>48</v>
      </c>
      <c r="D39" s="122">
        <v>1224</v>
      </c>
      <c r="E39" s="122">
        <v>16</v>
      </c>
      <c r="F39" s="122"/>
      <c r="G39" s="122">
        <v>13</v>
      </c>
      <c r="H39" s="122">
        <v>13</v>
      </c>
      <c r="I39" s="122">
        <f>C39+E39+F39+G39+H39</f>
        <v>90</v>
      </c>
      <c r="J39" s="94"/>
    </row>
    <row r="40" spans="1:10" ht="19.5">
      <c r="A40" s="129">
        <f>RANK(I40,$I$38:$I$40,0)</f>
        <v>3</v>
      </c>
      <c r="B40" s="130" t="s">
        <v>13</v>
      </c>
      <c r="C40" s="122">
        <v>38</v>
      </c>
      <c r="D40" s="122">
        <v>1259</v>
      </c>
      <c r="E40" s="122">
        <v>18</v>
      </c>
      <c r="F40" s="122"/>
      <c r="G40" s="122">
        <v>11</v>
      </c>
      <c r="H40" s="122">
        <v>11</v>
      </c>
      <c r="I40" s="122">
        <f>C40+E40+F40+G40+H40</f>
        <v>78</v>
      </c>
      <c r="J40" s="94"/>
    </row>
    <row r="41" spans="1:10" ht="19.5">
      <c r="A41" s="99"/>
      <c r="B41" s="99"/>
      <c r="C41" s="99"/>
      <c r="D41" s="99"/>
      <c r="G41" s="99"/>
      <c r="H41" s="99"/>
      <c r="I41" s="99"/>
      <c r="J41" s="94"/>
    </row>
    <row r="42" spans="1:9" ht="16.5">
      <c r="A42" s="109"/>
      <c r="B42" s="109"/>
      <c r="C42" s="109"/>
      <c r="D42" s="109"/>
      <c r="G42" s="128"/>
      <c r="H42" s="124"/>
      <c r="I42" s="124"/>
    </row>
    <row r="43" spans="1:3" ht="16.5">
      <c r="A43" s="109"/>
      <c r="B43" s="109"/>
      <c r="C43" s="136"/>
    </row>
    <row r="53" spans="1:9" ht="16.5">
      <c r="A53" s="109"/>
      <c r="B53" s="109"/>
      <c r="C53" s="109"/>
      <c r="D53" s="109"/>
      <c r="E53" s="109"/>
      <c r="F53" s="109"/>
      <c r="G53" s="109"/>
      <c r="H53" s="109"/>
      <c r="I53" s="109"/>
    </row>
    <row r="54" spans="1:9" ht="16.5">
      <c r="A54" s="109"/>
      <c r="B54" s="109"/>
      <c r="C54" s="109"/>
      <c r="D54" s="109"/>
      <c r="E54" s="109"/>
      <c r="F54" s="109"/>
      <c r="G54" s="109"/>
      <c r="H54" s="109"/>
      <c r="I54" s="109"/>
    </row>
    <row r="55" spans="1:9" ht="16.5">
      <c r="A55" s="109"/>
      <c r="B55" s="109"/>
      <c r="C55" s="109"/>
      <c r="D55" s="109"/>
      <c r="E55" s="109"/>
      <c r="F55" s="109"/>
      <c r="G55" s="109"/>
      <c r="H55" s="109"/>
      <c r="I55" s="109"/>
    </row>
    <row r="56" spans="1:9" ht="16.5">
      <c r="A56" s="109"/>
      <c r="B56" s="109"/>
      <c r="C56" s="109"/>
      <c r="D56" s="109"/>
      <c r="E56" s="109"/>
      <c r="F56" s="109"/>
      <c r="G56" s="109"/>
      <c r="H56" s="109"/>
      <c r="I56" s="109"/>
    </row>
    <row r="57" spans="1:9" ht="16.5">
      <c r="A57" s="109"/>
      <c r="B57" s="109"/>
      <c r="C57" s="109"/>
      <c r="D57" s="109"/>
      <c r="E57" s="109"/>
      <c r="F57" s="109"/>
      <c r="G57" s="109"/>
      <c r="H57" s="109"/>
      <c r="I57" s="109"/>
    </row>
    <row r="58" spans="1:9" ht="16.5">
      <c r="A58" s="109"/>
      <c r="B58" s="109"/>
      <c r="C58" s="109"/>
      <c r="D58" s="109"/>
      <c r="E58" s="109"/>
      <c r="F58" s="109"/>
      <c r="G58" s="109"/>
      <c r="H58" s="109"/>
      <c r="I58" s="109"/>
    </row>
    <row r="59" spans="1:9" ht="16.5">
      <c r="A59" s="109"/>
      <c r="B59" s="109"/>
      <c r="C59" s="109"/>
      <c r="D59" s="109"/>
      <c r="E59" s="109"/>
      <c r="F59" s="109"/>
      <c r="G59" s="109"/>
      <c r="H59" s="109"/>
      <c r="I59" s="109"/>
    </row>
    <row r="60" spans="1:9" ht="16.5">
      <c r="A60" s="109"/>
      <c r="B60" s="109"/>
      <c r="C60" s="109"/>
      <c r="D60" s="109"/>
      <c r="E60" s="109"/>
      <c r="F60" s="109"/>
      <c r="G60" s="109"/>
      <c r="H60" s="109"/>
      <c r="I60" s="109"/>
    </row>
    <row r="61" spans="1:9" ht="16.5">
      <c r="A61" s="109"/>
      <c r="B61" s="109"/>
      <c r="C61" s="109"/>
      <c r="D61" s="109"/>
      <c r="E61" s="109"/>
      <c r="F61" s="109"/>
      <c r="G61" s="109"/>
      <c r="H61" s="109"/>
      <c r="I61" s="109"/>
    </row>
    <row r="62" spans="1:9" ht="16.5">
      <c r="A62" s="109"/>
      <c r="B62" s="109"/>
      <c r="C62" s="109"/>
      <c r="D62" s="109"/>
      <c r="E62" s="109"/>
      <c r="F62" s="109"/>
      <c r="G62" s="109"/>
      <c r="H62" s="109"/>
      <c r="I62" s="109"/>
    </row>
    <row r="63" spans="1:9" ht="16.5">
      <c r="A63" s="109"/>
      <c r="B63" s="109"/>
      <c r="C63" s="109"/>
      <c r="D63" s="109"/>
      <c r="E63" s="109"/>
      <c r="F63" s="109"/>
      <c r="G63" s="109"/>
      <c r="H63" s="109"/>
      <c r="I63" s="109"/>
    </row>
    <row r="64" spans="1:9" ht="16.5">
      <c r="A64" s="109"/>
      <c r="B64" s="109"/>
      <c r="C64" s="109"/>
      <c r="D64" s="109"/>
      <c r="E64" s="109"/>
      <c r="F64" s="109"/>
      <c r="G64" s="109"/>
      <c r="H64" s="109"/>
      <c r="I64" s="109"/>
    </row>
    <row r="65" spans="1:9" ht="16.5">
      <c r="A65" s="109"/>
      <c r="B65" s="109"/>
      <c r="C65" s="109"/>
      <c r="D65" s="109"/>
      <c r="E65" s="109"/>
      <c r="F65" s="109"/>
      <c r="G65" s="109"/>
      <c r="H65" s="109"/>
      <c r="I65" s="109"/>
    </row>
    <row r="66" spans="1:9" ht="16.5">
      <c r="A66" s="109"/>
      <c r="B66" s="109"/>
      <c r="C66" s="109"/>
      <c r="D66" s="109"/>
      <c r="E66" s="109"/>
      <c r="F66" s="109"/>
      <c r="G66" s="109"/>
      <c r="H66" s="109"/>
      <c r="I66" s="109"/>
    </row>
    <row r="67" spans="1:9" ht="16.5">
      <c r="A67" s="109"/>
      <c r="B67" s="109"/>
      <c r="C67" s="109"/>
      <c r="D67" s="109"/>
      <c r="E67" s="109"/>
      <c r="F67" s="109"/>
      <c r="G67" s="109"/>
      <c r="H67" s="109"/>
      <c r="I67" s="109"/>
    </row>
    <row r="68" spans="1:9" ht="16.5">
      <c r="A68" s="109"/>
      <c r="B68" s="109"/>
      <c r="C68" s="109"/>
      <c r="D68" s="109"/>
      <c r="E68" s="109"/>
      <c r="F68" s="109"/>
      <c r="G68" s="109"/>
      <c r="H68" s="109"/>
      <c r="I68" s="109"/>
    </row>
    <row r="69" spans="1:9" ht="16.5">
      <c r="A69" s="109"/>
      <c r="B69" s="109"/>
      <c r="C69" s="109"/>
      <c r="D69" s="109"/>
      <c r="E69" s="109"/>
      <c r="F69" s="109"/>
      <c r="G69" s="109"/>
      <c r="H69" s="109"/>
      <c r="I69" s="109"/>
    </row>
    <row r="70" spans="1:9" ht="16.5">
      <c r="A70" s="109"/>
      <c r="B70" s="109"/>
      <c r="C70" s="109"/>
      <c r="D70" s="109"/>
      <c r="E70" s="109"/>
      <c r="F70" s="109"/>
      <c r="G70" s="109"/>
      <c r="H70" s="109"/>
      <c r="I70" s="109"/>
    </row>
    <row r="71" spans="1:9" ht="16.5">
      <c r="A71" s="109"/>
      <c r="B71" s="109"/>
      <c r="C71" s="109"/>
      <c r="D71" s="109"/>
      <c r="E71" s="109"/>
      <c r="F71" s="109"/>
      <c r="G71" s="109"/>
      <c r="H71" s="109"/>
      <c r="I71" s="109"/>
    </row>
    <row r="72" spans="1:9" ht="16.5">
      <c r="A72" s="109"/>
      <c r="B72" s="109"/>
      <c r="C72" s="109"/>
      <c r="D72" s="109"/>
      <c r="E72" s="109"/>
      <c r="F72" s="109"/>
      <c r="G72" s="109"/>
      <c r="H72" s="109"/>
      <c r="I72" s="109"/>
    </row>
    <row r="73" spans="1:9" ht="16.5">
      <c r="A73" s="109"/>
      <c r="B73" s="109"/>
      <c r="C73" s="109"/>
      <c r="D73" s="109"/>
      <c r="E73" s="109"/>
      <c r="F73" s="109"/>
      <c r="G73" s="109"/>
      <c r="H73" s="109"/>
      <c r="I73" s="109"/>
    </row>
    <row r="74" spans="1:9" ht="16.5">
      <c r="A74" s="109"/>
      <c r="B74" s="109"/>
      <c r="C74" s="109"/>
      <c r="D74" s="109"/>
      <c r="E74" s="109"/>
      <c r="F74" s="109"/>
      <c r="G74" s="109"/>
      <c r="H74" s="109"/>
      <c r="I74" s="109"/>
    </row>
    <row r="75" spans="1:9" ht="16.5">
      <c r="A75" s="109"/>
      <c r="B75" s="109"/>
      <c r="C75" s="109"/>
      <c r="D75" s="109"/>
      <c r="E75" s="109"/>
      <c r="F75" s="109"/>
      <c r="G75" s="109"/>
      <c r="H75" s="109"/>
      <c r="I75" s="109"/>
    </row>
    <row r="76" spans="1:9" ht="16.5">
      <c r="A76" s="109"/>
      <c r="B76" s="109"/>
      <c r="C76" s="109"/>
      <c r="D76" s="109"/>
      <c r="E76" s="109"/>
      <c r="F76" s="109"/>
      <c r="G76" s="109"/>
      <c r="H76" s="109"/>
      <c r="I76" s="109"/>
    </row>
    <row r="77" spans="1:9" ht="16.5">
      <c r="A77" s="109"/>
      <c r="B77" s="109"/>
      <c r="C77" s="109"/>
      <c r="D77" s="109"/>
      <c r="E77" s="109"/>
      <c r="F77" s="109"/>
      <c r="G77" s="109"/>
      <c r="H77" s="109"/>
      <c r="I77" s="109"/>
    </row>
    <row r="78" spans="1:9" ht="16.5">
      <c r="A78" s="109"/>
      <c r="B78" s="109"/>
      <c r="C78" s="109"/>
      <c r="D78" s="109"/>
      <c r="E78" s="109"/>
      <c r="F78" s="109"/>
      <c r="G78" s="109"/>
      <c r="H78" s="109"/>
      <c r="I78" s="109"/>
    </row>
    <row r="79" spans="1:9" ht="16.5">
      <c r="A79" s="109"/>
      <c r="B79" s="109"/>
      <c r="C79" s="109"/>
      <c r="D79" s="109"/>
      <c r="E79" s="109"/>
      <c r="F79" s="109"/>
      <c r="G79" s="109"/>
      <c r="H79" s="109"/>
      <c r="I79" s="109"/>
    </row>
    <row r="80" spans="1:9" ht="16.5">
      <c r="A80" s="109"/>
      <c r="B80" s="109"/>
      <c r="C80" s="109"/>
      <c r="D80" s="109"/>
      <c r="E80" s="109"/>
      <c r="F80" s="109"/>
      <c r="G80" s="109"/>
      <c r="H80" s="109"/>
      <c r="I80" s="109"/>
    </row>
    <row r="81" spans="1:9" ht="16.5">
      <c r="A81" s="109"/>
      <c r="B81" s="109"/>
      <c r="C81" s="109"/>
      <c r="D81" s="109"/>
      <c r="E81" s="109"/>
      <c r="F81" s="109"/>
      <c r="G81" s="109"/>
      <c r="H81" s="109"/>
      <c r="I81" s="109"/>
    </row>
    <row r="82" spans="1:9" ht="16.5">
      <c r="A82" s="109"/>
      <c r="B82" s="109"/>
      <c r="C82" s="109"/>
      <c r="D82" s="109"/>
      <c r="E82" s="109"/>
      <c r="F82" s="109"/>
      <c r="G82" s="109"/>
      <c r="H82" s="109"/>
      <c r="I82" s="109"/>
    </row>
    <row r="83" spans="1:9" ht="16.5">
      <c r="A83" s="109"/>
      <c r="B83" s="109"/>
      <c r="C83" s="109"/>
      <c r="D83" s="109"/>
      <c r="E83" s="109"/>
      <c r="F83" s="109"/>
      <c r="G83" s="109"/>
      <c r="H83" s="109"/>
      <c r="I83" s="109"/>
    </row>
    <row r="84" spans="1:9" ht="16.5">
      <c r="A84" s="109"/>
      <c r="B84" s="109"/>
      <c r="C84" s="109"/>
      <c r="D84" s="109"/>
      <c r="E84" s="109"/>
      <c r="F84" s="109"/>
      <c r="G84" s="109"/>
      <c r="H84" s="109"/>
      <c r="I84" s="109"/>
    </row>
  </sheetData>
  <mergeCells count="1">
    <mergeCell ref="A1:I1"/>
  </mergeCells>
  <printOptions/>
  <pageMargins left="1.34" right="0.55" top="1.09" bottom="0.29" header="1.12" footer="0.23"/>
  <pageSetup fitToHeight="1" fitToWidth="1" horizontalDpi="600" verticalDpi="600" orientation="portrait" paperSize="9" scale="82" r:id="rId1"/>
  <headerFooter alignWithMargins="0">
    <oddFooter xml:space="preserve">&amp;R裁判長_________競賽組___________紀錄組____________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">
    <pageSetUpPr fitToPage="1"/>
  </sheetPr>
  <dimension ref="A1:M10"/>
  <sheetViews>
    <sheetView view="pageBreakPreview" zoomScaleNormal="75" zoomScaleSheetLayoutView="100" workbookViewId="0" topLeftCell="A1">
      <selection activeCell="F12" sqref="F12"/>
    </sheetView>
  </sheetViews>
  <sheetFormatPr defaultColWidth="9.00390625" defaultRowHeight="16.5"/>
  <cols>
    <col min="1" max="1" width="19.50390625" style="2" customWidth="1"/>
    <col min="2" max="2" width="14.375" style="2" customWidth="1"/>
    <col min="3" max="3" width="6.75390625" style="2" customWidth="1"/>
    <col min="4" max="4" width="8.875" style="2" customWidth="1"/>
    <col min="5" max="5" width="6.625" style="2" customWidth="1"/>
    <col min="6" max="6" width="8.75390625" style="2" customWidth="1"/>
    <col min="7" max="7" width="6.625" style="2" customWidth="1"/>
    <col min="8" max="8" width="8.75390625" style="2" customWidth="1"/>
    <col min="9" max="9" width="6.625" style="2" customWidth="1"/>
    <col min="10" max="10" width="8.75390625" style="2" customWidth="1"/>
    <col min="11" max="11" width="6.625" style="2" customWidth="1"/>
    <col min="12" max="12" width="11.125" style="2" customWidth="1"/>
    <col min="13" max="13" width="6.75390625" style="2" customWidth="1"/>
    <col min="14" max="16384" width="9.00390625" style="2" customWidth="1"/>
  </cols>
  <sheetData>
    <row r="1" spans="1:13" s="1" customFormat="1" ht="30.75" thickBot="1">
      <c r="A1" s="144" t="s">
        <v>132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6"/>
    </row>
    <row r="2" spans="1:13" s="1" customFormat="1" ht="30.75" thickBot="1">
      <c r="A2" s="90"/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21.75" thickBot="1">
      <c r="A3" s="147" t="s">
        <v>206</v>
      </c>
      <c r="B3" s="148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5" customFormat="1" ht="41.25" customHeight="1" thickBot="1">
      <c r="A4" s="18" t="s">
        <v>1</v>
      </c>
      <c r="B4" s="9" t="s">
        <v>2</v>
      </c>
      <c r="C4" s="9" t="s">
        <v>3</v>
      </c>
      <c r="D4" s="19" t="s">
        <v>18</v>
      </c>
      <c r="E4" s="9" t="s">
        <v>0</v>
      </c>
      <c r="F4" s="6" t="s">
        <v>20</v>
      </c>
      <c r="G4" s="4" t="s">
        <v>0</v>
      </c>
      <c r="H4" s="6" t="s">
        <v>152</v>
      </c>
      <c r="I4" s="4" t="s">
        <v>0</v>
      </c>
      <c r="J4" s="89" t="s">
        <v>153</v>
      </c>
      <c r="K4" s="4" t="s">
        <v>0</v>
      </c>
      <c r="L4" s="6" t="s">
        <v>154</v>
      </c>
      <c r="M4" s="4" t="s">
        <v>4</v>
      </c>
    </row>
    <row r="5" spans="1:13" s="5" customFormat="1" ht="16.5">
      <c r="A5" s="25" t="s">
        <v>157</v>
      </c>
      <c r="B5" s="25" t="s">
        <v>155</v>
      </c>
      <c r="C5" s="22" t="s">
        <v>156</v>
      </c>
      <c r="D5" s="8">
        <v>329</v>
      </c>
      <c r="E5" s="8">
        <f aca="true" t="shared" si="0" ref="E5:E10">RANK(D5,$D$5:$D$10,0)</f>
        <v>1</v>
      </c>
      <c r="F5" s="8">
        <v>323</v>
      </c>
      <c r="G5" s="8">
        <f aca="true" t="shared" si="1" ref="G5:G10">RANK(F5,$F$5:$F$10,0)</f>
        <v>1</v>
      </c>
      <c r="H5" s="8">
        <v>321</v>
      </c>
      <c r="I5" s="8">
        <f aca="true" t="shared" si="2" ref="I5:I10">RANK(H5,$H$5:$H$10,0)</f>
        <v>1</v>
      </c>
      <c r="J5" s="8">
        <v>320</v>
      </c>
      <c r="K5" s="8">
        <f aca="true" t="shared" si="3" ref="K5:K10">RANK(J5,$J$5:$J$10,0)</f>
        <v>2</v>
      </c>
      <c r="L5" s="8">
        <f aca="true" t="shared" si="4" ref="L5:L10">D5+F5+H5+J5</f>
        <v>1293</v>
      </c>
      <c r="M5" s="9">
        <f aca="true" t="shared" si="5" ref="M5:M10">RANK(L5,$L$5:$L$10,0)</f>
        <v>1</v>
      </c>
    </row>
    <row r="6" spans="1:13" s="5" customFormat="1" ht="16.5">
      <c r="A6" s="26" t="s">
        <v>157</v>
      </c>
      <c r="B6" s="26" t="s">
        <v>158</v>
      </c>
      <c r="C6" s="17" t="s">
        <v>159</v>
      </c>
      <c r="D6" s="10">
        <v>316</v>
      </c>
      <c r="E6" s="10">
        <f t="shared" si="0"/>
        <v>4</v>
      </c>
      <c r="F6" s="10">
        <v>318</v>
      </c>
      <c r="G6" s="10">
        <f t="shared" si="1"/>
        <v>3</v>
      </c>
      <c r="H6" s="10">
        <v>300</v>
      </c>
      <c r="I6" s="10">
        <f t="shared" si="2"/>
        <v>6</v>
      </c>
      <c r="J6" s="10">
        <v>305</v>
      </c>
      <c r="K6" s="10">
        <f t="shared" si="3"/>
        <v>5</v>
      </c>
      <c r="L6" s="10">
        <f t="shared" si="4"/>
        <v>1239</v>
      </c>
      <c r="M6" s="11">
        <f t="shared" si="5"/>
        <v>5</v>
      </c>
    </row>
    <row r="7" spans="1:13" s="5" customFormat="1" ht="16.5">
      <c r="A7" s="26" t="s">
        <v>170</v>
      </c>
      <c r="B7" s="26" t="s">
        <v>171</v>
      </c>
      <c r="C7" s="17" t="s">
        <v>167</v>
      </c>
      <c r="D7" s="10">
        <v>307</v>
      </c>
      <c r="E7" s="10">
        <f t="shared" si="0"/>
        <v>5</v>
      </c>
      <c r="F7" s="10">
        <v>322</v>
      </c>
      <c r="G7" s="10">
        <f t="shared" si="1"/>
        <v>2</v>
      </c>
      <c r="H7" s="10">
        <v>310</v>
      </c>
      <c r="I7" s="10">
        <f t="shared" si="2"/>
        <v>4</v>
      </c>
      <c r="J7" s="10">
        <v>314</v>
      </c>
      <c r="K7" s="10">
        <f t="shared" si="3"/>
        <v>3</v>
      </c>
      <c r="L7" s="10">
        <f t="shared" si="4"/>
        <v>1253</v>
      </c>
      <c r="M7" s="11">
        <f t="shared" si="5"/>
        <v>4</v>
      </c>
    </row>
    <row r="8" spans="1:13" s="5" customFormat="1" ht="16.5">
      <c r="A8" s="87" t="s">
        <v>168</v>
      </c>
      <c r="B8" s="88" t="s">
        <v>169</v>
      </c>
      <c r="C8" s="17" t="s">
        <v>166</v>
      </c>
      <c r="D8" s="10">
        <v>301</v>
      </c>
      <c r="E8" s="10">
        <f t="shared" si="0"/>
        <v>6</v>
      </c>
      <c r="F8" s="10">
        <v>310</v>
      </c>
      <c r="G8" s="10">
        <f t="shared" si="1"/>
        <v>6</v>
      </c>
      <c r="H8" s="10">
        <v>305</v>
      </c>
      <c r="I8" s="10">
        <f t="shared" si="2"/>
        <v>5</v>
      </c>
      <c r="J8" s="10">
        <v>292</v>
      </c>
      <c r="K8" s="10">
        <f t="shared" si="3"/>
        <v>6</v>
      </c>
      <c r="L8" s="10">
        <f t="shared" si="4"/>
        <v>1208</v>
      </c>
      <c r="M8" s="11">
        <f t="shared" si="5"/>
        <v>6</v>
      </c>
    </row>
    <row r="9" spans="1:13" s="5" customFormat="1" ht="16.5">
      <c r="A9" s="26" t="s">
        <v>161</v>
      </c>
      <c r="B9" s="26" t="s">
        <v>162</v>
      </c>
      <c r="C9" s="17" t="s">
        <v>160</v>
      </c>
      <c r="D9" s="10">
        <v>321</v>
      </c>
      <c r="E9" s="10">
        <f t="shared" si="0"/>
        <v>3</v>
      </c>
      <c r="F9" s="10">
        <v>314</v>
      </c>
      <c r="G9" s="10">
        <f t="shared" si="1"/>
        <v>4</v>
      </c>
      <c r="H9" s="10">
        <v>319</v>
      </c>
      <c r="I9" s="10">
        <f t="shared" si="2"/>
        <v>2</v>
      </c>
      <c r="J9" s="10">
        <v>314</v>
      </c>
      <c r="K9" s="10">
        <f t="shared" si="3"/>
        <v>3</v>
      </c>
      <c r="L9" s="10">
        <f t="shared" si="4"/>
        <v>1268</v>
      </c>
      <c r="M9" s="11">
        <f t="shared" si="5"/>
        <v>3</v>
      </c>
    </row>
    <row r="10" spans="1:13" s="5" customFormat="1" ht="17.25" thickBot="1">
      <c r="A10" s="27" t="s">
        <v>164</v>
      </c>
      <c r="B10" s="27" t="s">
        <v>165</v>
      </c>
      <c r="C10" s="30" t="s">
        <v>163</v>
      </c>
      <c r="D10" s="20">
        <v>322</v>
      </c>
      <c r="E10" s="20">
        <f t="shared" si="0"/>
        <v>2</v>
      </c>
      <c r="F10" s="20">
        <v>313</v>
      </c>
      <c r="G10" s="20">
        <f t="shared" si="1"/>
        <v>5</v>
      </c>
      <c r="H10" s="20">
        <v>315</v>
      </c>
      <c r="I10" s="20">
        <f t="shared" si="2"/>
        <v>3</v>
      </c>
      <c r="J10" s="20">
        <v>323</v>
      </c>
      <c r="K10" s="20">
        <f t="shared" si="3"/>
        <v>1</v>
      </c>
      <c r="L10" s="20">
        <f t="shared" si="4"/>
        <v>1273</v>
      </c>
      <c r="M10" s="21">
        <f t="shared" si="5"/>
        <v>2</v>
      </c>
    </row>
  </sheetData>
  <mergeCells count="2">
    <mergeCell ref="A1:M1"/>
    <mergeCell ref="A3:B3"/>
  </mergeCells>
  <printOptions horizontalCentered="1" verticalCentered="1"/>
  <pageMargins left="0.24" right="0.24" top="0.63" bottom="2.55" header="0.5118110236220472" footer="0.5118110236220472"/>
  <pageSetup fitToHeight="1" fitToWidth="1" horizontalDpi="300" verticalDpi="300" orientation="landscape" paperSize="9" r:id="rId1"/>
  <headerFooter alignWithMargins="0">
    <oddFooter>&amp;R裁判長&amp;"Times New Roman,標準"_______________&amp;"新細明體,標準"競賽組&amp;"Times New Roman,標準"_______________&amp;"新細明體,標準"記錄組&amp;"Times New Roman,標準"_______________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9">
    <pageSetUpPr fitToPage="1"/>
  </sheetPr>
  <dimension ref="A1:M11"/>
  <sheetViews>
    <sheetView view="pageBreakPreview" zoomScaleNormal="75" zoomScaleSheetLayoutView="100" workbookViewId="0" topLeftCell="A1">
      <selection activeCell="F9" sqref="F9"/>
    </sheetView>
  </sheetViews>
  <sheetFormatPr defaultColWidth="9.00390625" defaultRowHeight="16.5"/>
  <cols>
    <col min="1" max="1" width="20.875" style="2" customWidth="1"/>
    <col min="2" max="2" width="9.125" style="2" bestFit="1" customWidth="1"/>
    <col min="3" max="3" width="7.00390625" style="2" customWidth="1"/>
    <col min="4" max="4" width="9.125" style="2" customWidth="1"/>
    <col min="5" max="5" width="7.00390625" style="2" customWidth="1"/>
    <col min="6" max="6" width="8.875" style="2" customWidth="1"/>
    <col min="7" max="7" width="6.75390625" style="2" customWidth="1"/>
    <col min="8" max="8" width="8.75390625" style="2" customWidth="1"/>
    <col min="9" max="9" width="6.625" style="2" customWidth="1"/>
    <col min="10" max="10" width="8.75390625" style="2" customWidth="1"/>
    <col min="11" max="11" width="6.625" style="2" customWidth="1"/>
    <col min="12" max="12" width="11.125" style="2" customWidth="1"/>
    <col min="13" max="13" width="8.125" style="2" customWidth="1"/>
    <col min="14" max="16384" width="9.00390625" style="2" customWidth="1"/>
  </cols>
  <sheetData>
    <row r="1" spans="1:13" s="1" customFormat="1" ht="42" thickBot="1">
      <c r="A1" s="74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21.75" thickBot="1">
      <c r="A2" s="147" t="s">
        <v>141</v>
      </c>
      <c r="B2" s="148"/>
      <c r="C2" s="77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5" customFormat="1" ht="41.25" customHeight="1" thickBot="1">
      <c r="A3" s="18" t="s">
        <v>1</v>
      </c>
      <c r="B3" s="9" t="s">
        <v>2</v>
      </c>
      <c r="C3" s="9" t="s">
        <v>3</v>
      </c>
      <c r="D3" s="19" t="s">
        <v>18</v>
      </c>
      <c r="E3" s="9" t="s">
        <v>0</v>
      </c>
      <c r="F3" s="19" t="s">
        <v>140</v>
      </c>
      <c r="G3" s="9" t="s">
        <v>0</v>
      </c>
      <c r="H3" s="19" t="s">
        <v>134</v>
      </c>
      <c r="I3" s="9" t="s">
        <v>0</v>
      </c>
      <c r="J3" s="85" t="s">
        <v>135</v>
      </c>
      <c r="K3" s="9" t="s">
        <v>0</v>
      </c>
      <c r="L3" s="19" t="s">
        <v>136</v>
      </c>
      <c r="M3" s="9" t="s">
        <v>4</v>
      </c>
    </row>
    <row r="4" spans="1:13" s="5" customFormat="1" ht="16.5">
      <c r="A4" s="25" t="s">
        <v>63</v>
      </c>
      <c r="B4" s="25" t="s">
        <v>64</v>
      </c>
      <c r="C4" s="14" t="s">
        <v>179</v>
      </c>
      <c r="D4" s="8">
        <v>292</v>
      </c>
      <c r="E4" s="8">
        <f>RANK(D4,$D$4:$D$11,0)</f>
        <v>8</v>
      </c>
      <c r="F4" s="8">
        <v>303</v>
      </c>
      <c r="G4" s="8">
        <f>RANK(F4,$F$4:$F$11,0)</f>
        <v>8</v>
      </c>
      <c r="H4" s="8">
        <v>313</v>
      </c>
      <c r="I4" s="8">
        <f>RANK(H4,$H$4:$H$11,0)</f>
        <v>5</v>
      </c>
      <c r="J4" s="8">
        <v>309</v>
      </c>
      <c r="K4" s="8">
        <f>RANK(J4,$J$4:$J$11,0)</f>
        <v>7</v>
      </c>
      <c r="L4" s="8">
        <f>D4+F4+H4+J4</f>
        <v>1217</v>
      </c>
      <c r="M4" s="9">
        <f>RANK(L4,$L$4:$L$11,0)</f>
        <v>8</v>
      </c>
    </row>
    <row r="5" spans="1:13" s="5" customFormat="1" ht="16.5">
      <c r="A5" s="26" t="s">
        <v>55</v>
      </c>
      <c r="B5" s="26" t="s">
        <v>56</v>
      </c>
      <c r="C5" s="13" t="s">
        <v>174</v>
      </c>
      <c r="D5" s="10">
        <v>307</v>
      </c>
      <c r="E5" s="10">
        <f aca="true" t="shared" si="0" ref="E5:E11">RANK(D5,$D$4:$D$11,0)</f>
        <v>5</v>
      </c>
      <c r="F5" s="10">
        <v>313</v>
      </c>
      <c r="G5" s="10">
        <f aca="true" t="shared" si="1" ref="G5:G11">RANK(F5,$F$4:$F$11,0)</f>
        <v>6</v>
      </c>
      <c r="H5" s="10">
        <v>303</v>
      </c>
      <c r="I5" s="10">
        <f aca="true" t="shared" si="2" ref="I5:I11">RANK(H5,$H$4:$H$11,0)</f>
        <v>8</v>
      </c>
      <c r="J5" s="10">
        <v>301</v>
      </c>
      <c r="K5" s="10">
        <f aca="true" t="shared" si="3" ref="K5:K11">RANK(J5,$J$4:$J$11,0)</f>
        <v>8</v>
      </c>
      <c r="L5" s="10">
        <f aca="true" t="shared" si="4" ref="L5:L11">D5+F5+H5+J5</f>
        <v>1224</v>
      </c>
      <c r="M5" s="11">
        <f aca="true" t="shared" si="5" ref="M5:M11">RANK(L5,$L$4:$L$11,0)</f>
        <v>7</v>
      </c>
    </row>
    <row r="6" spans="1:13" s="5" customFormat="1" ht="16.5">
      <c r="A6" s="26" t="s">
        <v>53</v>
      </c>
      <c r="B6" s="26" t="s">
        <v>10</v>
      </c>
      <c r="C6" s="13" t="s">
        <v>173</v>
      </c>
      <c r="D6" s="10">
        <v>326</v>
      </c>
      <c r="E6" s="10">
        <f t="shared" si="0"/>
        <v>2</v>
      </c>
      <c r="F6" s="10">
        <v>315</v>
      </c>
      <c r="G6" s="10">
        <f t="shared" si="1"/>
        <v>5</v>
      </c>
      <c r="H6" s="10">
        <v>323</v>
      </c>
      <c r="I6" s="10">
        <f t="shared" si="2"/>
        <v>4</v>
      </c>
      <c r="J6" s="10">
        <v>321</v>
      </c>
      <c r="K6" s="10">
        <f t="shared" si="3"/>
        <v>3</v>
      </c>
      <c r="L6" s="10">
        <f t="shared" si="4"/>
        <v>1285</v>
      </c>
      <c r="M6" s="11">
        <f t="shared" si="5"/>
        <v>2</v>
      </c>
    </row>
    <row r="7" spans="1:13" s="5" customFormat="1" ht="16.5">
      <c r="A7" s="26" t="s">
        <v>52</v>
      </c>
      <c r="B7" s="26" t="s">
        <v>62</v>
      </c>
      <c r="C7" s="15" t="s">
        <v>178</v>
      </c>
      <c r="D7" s="10">
        <v>305</v>
      </c>
      <c r="E7" s="10">
        <f t="shared" si="0"/>
        <v>6</v>
      </c>
      <c r="F7" s="10">
        <v>318</v>
      </c>
      <c r="G7" s="10">
        <f t="shared" si="1"/>
        <v>3</v>
      </c>
      <c r="H7" s="10">
        <v>310</v>
      </c>
      <c r="I7" s="10">
        <f t="shared" si="2"/>
        <v>7</v>
      </c>
      <c r="J7" s="10">
        <v>317</v>
      </c>
      <c r="K7" s="10">
        <f t="shared" si="3"/>
        <v>5</v>
      </c>
      <c r="L7" s="10">
        <f t="shared" si="4"/>
        <v>1250</v>
      </c>
      <c r="M7" s="11">
        <f t="shared" si="5"/>
        <v>5</v>
      </c>
    </row>
    <row r="8" spans="1:13" s="5" customFormat="1" ht="16.5">
      <c r="A8" s="26" t="s">
        <v>52</v>
      </c>
      <c r="B8" s="26" t="s">
        <v>59</v>
      </c>
      <c r="C8" s="13" t="s">
        <v>176</v>
      </c>
      <c r="D8" s="10">
        <v>314</v>
      </c>
      <c r="E8" s="10">
        <f t="shared" si="0"/>
        <v>4</v>
      </c>
      <c r="F8" s="10">
        <v>317</v>
      </c>
      <c r="G8" s="10">
        <f t="shared" si="1"/>
        <v>4</v>
      </c>
      <c r="H8" s="10">
        <v>324</v>
      </c>
      <c r="I8" s="10">
        <f t="shared" si="2"/>
        <v>3</v>
      </c>
      <c r="J8" s="10">
        <v>328</v>
      </c>
      <c r="K8" s="10">
        <f t="shared" si="3"/>
        <v>1</v>
      </c>
      <c r="L8" s="10">
        <f t="shared" si="4"/>
        <v>1283</v>
      </c>
      <c r="M8" s="11">
        <f t="shared" si="5"/>
        <v>3</v>
      </c>
    </row>
    <row r="9" spans="1:13" s="5" customFormat="1" ht="16.5">
      <c r="A9" s="26" t="s">
        <v>57</v>
      </c>
      <c r="B9" s="26" t="s">
        <v>58</v>
      </c>
      <c r="C9" s="15" t="s">
        <v>175</v>
      </c>
      <c r="D9" s="10">
        <v>301</v>
      </c>
      <c r="E9" s="10">
        <f t="shared" si="0"/>
        <v>7</v>
      </c>
      <c r="F9" s="10">
        <v>311</v>
      </c>
      <c r="G9" s="10">
        <f t="shared" si="1"/>
        <v>7</v>
      </c>
      <c r="H9" s="10">
        <v>311</v>
      </c>
      <c r="I9" s="10">
        <f t="shared" si="2"/>
        <v>6</v>
      </c>
      <c r="J9" s="10">
        <v>313</v>
      </c>
      <c r="K9" s="10">
        <f t="shared" si="3"/>
        <v>6</v>
      </c>
      <c r="L9" s="10">
        <f t="shared" si="4"/>
        <v>1236</v>
      </c>
      <c r="M9" s="11">
        <f t="shared" si="5"/>
        <v>6</v>
      </c>
    </row>
    <row r="10" spans="1:13" s="5" customFormat="1" ht="16.5">
      <c r="A10" s="26" t="s">
        <v>52</v>
      </c>
      <c r="B10" s="26" t="s">
        <v>16</v>
      </c>
      <c r="C10" s="15" t="s">
        <v>172</v>
      </c>
      <c r="D10" s="10">
        <v>328</v>
      </c>
      <c r="E10" s="10">
        <f t="shared" si="0"/>
        <v>1</v>
      </c>
      <c r="F10" s="10">
        <v>323</v>
      </c>
      <c r="G10" s="10">
        <f t="shared" si="1"/>
        <v>1</v>
      </c>
      <c r="H10" s="10">
        <v>328</v>
      </c>
      <c r="I10" s="10">
        <f t="shared" si="2"/>
        <v>1</v>
      </c>
      <c r="J10" s="10">
        <v>325</v>
      </c>
      <c r="K10" s="10">
        <f t="shared" si="3"/>
        <v>2</v>
      </c>
      <c r="L10" s="10">
        <f t="shared" si="4"/>
        <v>1304</v>
      </c>
      <c r="M10" s="11">
        <f t="shared" si="5"/>
        <v>1</v>
      </c>
    </row>
    <row r="11" spans="1:13" s="5" customFormat="1" ht="17.25" thickBot="1">
      <c r="A11" s="27" t="s">
        <v>60</v>
      </c>
      <c r="B11" s="27" t="s">
        <v>61</v>
      </c>
      <c r="C11" s="86" t="s">
        <v>177</v>
      </c>
      <c r="D11" s="20">
        <v>316</v>
      </c>
      <c r="E11" s="20">
        <f t="shared" si="0"/>
        <v>3</v>
      </c>
      <c r="F11" s="20">
        <v>320</v>
      </c>
      <c r="G11" s="20">
        <f t="shared" si="1"/>
        <v>2</v>
      </c>
      <c r="H11" s="20">
        <v>325</v>
      </c>
      <c r="I11" s="20">
        <f t="shared" si="2"/>
        <v>2</v>
      </c>
      <c r="J11" s="20">
        <v>321</v>
      </c>
      <c r="K11" s="20">
        <f t="shared" si="3"/>
        <v>3</v>
      </c>
      <c r="L11" s="20">
        <f t="shared" si="4"/>
        <v>1282</v>
      </c>
      <c r="M11" s="21">
        <f t="shared" si="5"/>
        <v>4</v>
      </c>
    </row>
  </sheetData>
  <mergeCells count="1">
    <mergeCell ref="A2:B2"/>
  </mergeCells>
  <printOptions horizontalCentered="1"/>
  <pageMargins left="0.7480314960629921" right="0.7480314960629921" top="0.69" bottom="1.36" header="0.15748031496062992" footer="0.5118110236220472"/>
  <pageSetup fitToHeight="1" fitToWidth="1" horizontalDpi="300" verticalDpi="300" orientation="landscape" paperSize="9" r:id="rId1"/>
  <headerFooter alignWithMargins="0">
    <oddFooter xml:space="preserve">&amp;R裁判長&amp;"Times New Roman,標準"_______________&amp;"新細明體,標準"競賽組&amp;"Times New Roman,標準"_______________&amp;"新細明體,標準"記錄組&amp;"Times New Roman,標準"_______________ 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4">
    <pageSetUpPr fitToPage="1"/>
  </sheetPr>
  <dimension ref="A1:M9"/>
  <sheetViews>
    <sheetView view="pageBreakPreview" zoomScaleNormal="75" zoomScaleSheetLayoutView="100" workbookViewId="0" topLeftCell="A1">
      <selection activeCell="D18" sqref="D18"/>
    </sheetView>
  </sheetViews>
  <sheetFormatPr defaultColWidth="9.00390625" defaultRowHeight="16.5"/>
  <cols>
    <col min="1" max="1" width="20.875" style="2" customWidth="1"/>
    <col min="2" max="2" width="9.125" style="2" bestFit="1" customWidth="1"/>
    <col min="3" max="3" width="7.00390625" style="2" customWidth="1"/>
    <col min="4" max="4" width="9.125" style="2" customWidth="1"/>
    <col min="5" max="5" width="7.00390625" style="2" customWidth="1"/>
    <col min="6" max="6" width="8.875" style="2" customWidth="1"/>
    <col min="7" max="7" width="6.75390625" style="2" customWidth="1"/>
    <col min="8" max="8" width="8.75390625" style="2" customWidth="1"/>
    <col min="9" max="9" width="6.625" style="2" customWidth="1"/>
    <col min="10" max="10" width="8.75390625" style="2" customWidth="1"/>
    <col min="11" max="11" width="6.625" style="2" customWidth="1"/>
    <col min="12" max="12" width="11.125" style="2" customWidth="1"/>
    <col min="13" max="13" width="8.125" style="2" customWidth="1"/>
    <col min="14" max="16384" width="9.00390625" style="2" customWidth="1"/>
  </cols>
  <sheetData>
    <row r="1" spans="1:13" s="1" customFormat="1" ht="42" thickBot="1">
      <c r="A1" s="74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ht="21.75" thickBot="1">
      <c r="A2" s="147" t="s">
        <v>207</v>
      </c>
      <c r="B2" s="148"/>
      <c r="C2" s="77"/>
      <c r="D2" s="78"/>
      <c r="E2" s="78"/>
      <c r="F2" s="78"/>
      <c r="G2" s="78"/>
      <c r="H2" s="78"/>
      <c r="I2" s="78"/>
      <c r="J2" s="78"/>
      <c r="K2" s="78"/>
      <c r="L2" s="78"/>
      <c r="M2" s="79"/>
    </row>
    <row r="3" spans="1:13" s="5" customFormat="1" ht="41.25" customHeight="1" thickBot="1">
      <c r="A3" s="18" t="s">
        <v>1</v>
      </c>
      <c r="B3" s="9" t="s">
        <v>2</v>
      </c>
      <c r="C3" s="9" t="s">
        <v>3</v>
      </c>
      <c r="D3" s="19" t="s">
        <v>18</v>
      </c>
      <c r="E3" s="9" t="s">
        <v>0</v>
      </c>
      <c r="F3" s="19" t="s">
        <v>20</v>
      </c>
      <c r="G3" s="9" t="s">
        <v>0</v>
      </c>
      <c r="H3" s="19" t="s">
        <v>180</v>
      </c>
      <c r="I3" s="9" t="s">
        <v>0</v>
      </c>
      <c r="J3" s="85" t="s">
        <v>153</v>
      </c>
      <c r="K3" s="9" t="s">
        <v>0</v>
      </c>
      <c r="L3" s="19" t="s">
        <v>154</v>
      </c>
      <c r="M3" s="9" t="s">
        <v>4</v>
      </c>
    </row>
    <row r="4" spans="1:13" s="5" customFormat="1" ht="16.5">
      <c r="A4" s="25" t="s">
        <v>181</v>
      </c>
      <c r="B4" s="25" t="s">
        <v>182</v>
      </c>
      <c r="C4" s="14" t="s">
        <v>183</v>
      </c>
      <c r="D4" s="8">
        <v>292</v>
      </c>
      <c r="E4" s="8">
        <f aca="true" t="shared" si="0" ref="E4:E9">RANK(D4,$D$4:$D$9,0)</f>
        <v>6</v>
      </c>
      <c r="F4" s="8">
        <v>303</v>
      </c>
      <c r="G4" s="8">
        <f aca="true" t="shared" si="1" ref="G4:G9">RANK(F4,$F$4:$F$9,0)</f>
        <v>6</v>
      </c>
      <c r="H4" s="8">
        <v>313</v>
      </c>
      <c r="I4" s="8">
        <f aca="true" t="shared" si="2" ref="I4:I9">RANK(H4,$H$4:$H$9,0)</f>
        <v>1</v>
      </c>
      <c r="J4" s="8">
        <v>309</v>
      </c>
      <c r="K4" s="8">
        <f aca="true" t="shared" si="3" ref="K4:K9">RANK(J4,$J$4:$J$9,0)</f>
        <v>4</v>
      </c>
      <c r="L4" s="8">
        <f aca="true" t="shared" si="4" ref="L4:L9">D4+F4+H4+J4</f>
        <v>1217</v>
      </c>
      <c r="M4" s="9">
        <f aca="true" t="shared" si="5" ref="M4:M9">RANK(L4,$L$4:$L$9,0)</f>
        <v>6</v>
      </c>
    </row>
    <row r="5" spans="1:13" s="5" customFormat="1" ht="16.5">
      <c r="A5" s="26" t="s">
        <v>185</v>
      </c>
      <c r="B5" s="26" t="s">
        <v>186</v>
      </c>
      <c r="C5" s="13" t="s">
        <v>184</v>
      </c>
      <c r="D5" s="10">
        <v>301</v>
      </c>
      <c r="E5" s="10">
        <f t="shared" si="0"/>
        <v>5</v>
      </c>
      <c r="F5" s="10">
        <v>311</v>
      </c>
      <c r="G5" s="10">
        <f t="shared" si="1"/>
        <v>3</v>
      </c>
      <c r="H5" s="10">
        <v>311</v>
      </c>
      <c r="I5" s="10">
        <f t="shared" si="2"/>
        <v>3</v>
      </c>
      <c r="J5" s="10">
        <v>313</v>
      </c>
      <c r="K5" s="10">
        <f t="shared" si="3"/>
        <v>1</v>
      </c>
      <c r="L5" s="10">
        <f t="shared" si="4"/>
        <v>1236</v>
      </c>
      <c r="M5" s="11">
        <f t="shared" si="5"/>
        <v>4</v>
      </c>
    </row>
    <row r="6" spans="1:13" s="5" customFormat="1" ht="16.5">
      <c r="A6" s="26" t="s">
        <v>191</v>
      </c>
      <c r="B6" s="26" t="s">
        <v>192</v>
      </c>
      <c r="C6" s="15" t="s">
        <v>194</v>
      </c>
      <c r="D6" s="10">
        <v>319</v>
      </c>
      <c r="E6" s="10">
        <f t="shared" si="0"/>
        <v>1</v>
      </c>
      <c r="F6" s="10">
        <v>306</v>
      </c>
      <c r="G6" s="10">
        <f t="shared" si="1"/>
        <v>4</v>
      </c>
      <c r="H6" s="10">
        <v>309</v>
      </c>
      <c r="I6" s="10">
        <f t="shared" si="2"/>
        <v>5</v>
      </c>
      <c r="J6" s="10">
        <v>311</v>
      </c>
      <c r="K6" s="10">
        <f t="shared" si="3"/>
        <v>2</v>
      </c>
      <c r="L6" s="10">
        <f t="shared" si="4"/>
        <v>1245</v>
      </c>
      <c r="M6" s="11">
        <f t="shared" si="5"/>
        <v>2</v>
      </c>
    </row>
    <row r="7" spans="1:13" s="5" customFormat="1" ht="16.5">
      <c r="A7" s="26" t="s">
        <v>187</v>
      </c>
      <c r="B7" s="26" t="s">
        <v>190</v>
      </c>
      <c r="C7" s="13" t="s">
        <v>193</v>
      </c>
      <c r="D7" s="10">
        <v>312</v>
      </c>
      <c r="E7" s="10">
        <f t="shared" si="0"/>
        <v>2</v>
      </c>
      <c r="F7" s="10">
        <v>312</v>
      </c>
      <c r="G7" s="10">
        <f t="shared" si="1"/>
        <v>2</v>
      </c>
      <c r="H7" s="10">
        <v>310</v>
      </c>
      <c r="I7" s="10">
        <f t="shared" si="2"/>
        <v>4</v>
      </c>
      <c r="J7" s="10">
        <v>308</v>
      </c>
      <c r="K7" s="10">
        <f t="shared" si="3"/>
        <v>5</v>
      </c>
      <c r="L7" s="10">
        <f t="shared" si="4"/>
        <v>1242</v>
      </c>
      <c r="M7" s="11">
        <f t="shared" si="5"/>
        <v>3</v>
      </c>
    </row>
    <row r="8" spans="1:13" s="5" customFormat="1" ht="16.5">
      <c r="A8" s="26" t="s">
        <v>187</v>
      </c>
      <c r="B8" s="26" t="s">
        <v>188</v>
      </c>
      <c r="C8" s="13" t="s">
        <v>209</v>
      </c>
      <c r="D8" s="10">
        <v>309</v>
      </c>
      <c r="E8" s="10">
        <f t="shared" si="0"/>
        <v>3</v>
      </c>
      <c r="F8" s="10">
        <v>320</v>
      </c>
      <c r="G8" s="10">
        <f t="shared" si="1"/>
        <v>1</v>
      </c>
      <c r="H8" s="10">
        <v>307</v>
      </c>
      <c r="I8" s="10">
        <f t="shared" si="2"/>
        <v>6</v>
      </c>
      <c r="J8" s="10">
        <v>311</v>
      </c>
      <c r="K8" s="10">
        <f t="shared" si="3"/>
        <v>2</v>
      </c>
      <c r="L8" s="10">
        <f t="shared" si="4"/>
        <v>1247</v>
      </c>
      <c r="M8" s="11">
        <f t="shared" si="5"/>
        <v>1</v>
      </c>
    </row>
    <row r="9" spans="1:13" s="5" customFormat="1" ht="17.25" thickBot="1">
      <c r="A9" s="27" t="s">
        <v>187</v>
      </c>
      <c r="B9" s="27" t="s">
        <v>189</v>
      </c>
      <c r="C9" s="86" t="s">
        <v>208</v>
      </c>
      <c r="D9" s="20">
        <v>305</v>
      </c>
      <c r="E9" s="20">
        <f t="shared" si="0"/>
        <v>4</v>
      </c>
      <c r="F9" s="20">
        <v>304</v>
      </c>
      <c r="G9" s="20">
        <f t="shared" si="1"/>
        <v>5</v>
      </c>
      <c r="H9" s="20">
        <v>313</v>
      </c>
      <c r="I9" s="20">
        <f t="shared" si="2"/>
        <v>1</v>
      </c>
      <c r="J9" s="20">
        <v>306</v>
      </c>
      <c r="K9" s="20">
        <f t="shared" si="3"/>
        <v>6</v>
      </c>
      <c r="L9" s="20">
        <f t="shared" si="4"/>
        <v>1228</v>
      </c>
      <c r="M9" s="21">
        <f t="shared" si="5"/>
        <v>5</v>
      </c>
    </row>
  </sheetData>
  <mergeCells count="1">
    <mergeCell ref="A2:B2"/>
  </mergeCells>
  <printOptions horizontalCentered="1"/>
  <pageMargins left="0.7480314960629921" right="0.7480314960629921" top="0.69" bottom="1.36" header="0.15748031496062992" footer="0.5118110236220472"/>
  <pageSetup fitToHeight="1" fitToWidth="1" horizontalDpi="300" verticalDpi="300" orientation="landscape" paperSize="9" r:id="rId1"/>
  <headerFooter alignWithMargins="0">
    <oddFooter xml:space="preserve">&amp;R裁判長&amp;"Times New Roman,標準"_______________&amp;"新細明體,標準"競賽組&amp;"Times New Roman,標準"_______________&amp;"新細明體,標準"記錄組&amp;"Times New Roman,標準"_______________ 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82">
    <pageSetUpPr fitToPage="1"/>
  </sheetPr>
  <dimension ref="A1:M7"/>
  <sheetViews>
    <sheetView view="pageBreakPreview" zoomScaleNormal="75" zoomScaleSheetLayoutView="100" workbookViewId="0" topLeftCell="A1">
      <selection activeCell="H21" sqref="H21"/>
    </sheetView>
  </sheetViews>
  <sheetFormatPr defaultColWidth="9.00390625" defaultRowHeight="16.5"/>
  <cols>
    <col min="1" max="1" width="16.875" style="2" customWidth="1"/>
    <col min="2" max="2" width="9.125" style="2" bestFit="1" customWidth="1"/>
    <col min="3" max="3" width="7.00390625" style="2" bestFit="1" customWidth="1"/>
    <col min="4" max="4" width="9.125" style="2" bestFit="1" customWidth="1"/>
    <col min="5" max="5" width="7.00390625" style="2" customWidth="1"/>
    <col min="6" max="6" width="8.875" style="2" customWidth="1"/>
    <col min="7" max="7" width="6.75390625" style="2" customWidth="1"/>
    <col min="8" max="8" width="8.75390625" style="2" customWidth="1"/>
    <col min="9" max="9" width="6.625" style="2" customWidth="1"/>
    <col min="10" max="10" width="8.75390625" style="2" customWidth="1"/>
    <col min="11" max="11" width="6.625" style="2" customWidth="1"/>
    <col min="12" max="12" width="11.125" style="2" customWidth="1"/>
    <col min="13" max="13" width="10.875" style="2" customWidth="1"/>
    <col min="14" max="16384" width="9.00390625" style="2" customWidth="1"/>
  </cols>
  <sheetData>
    <row r="1" spans="1:13" s="1" customFormat="1" ht="33" thickBot="1">
      <c r="A1" s="74" t="s">
        <v>139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4"/>
    </row>
    <row r="2" spans="1:13" s="1" customFormat="1" ht="33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3" ht="21.75" thickBot="1">
      <c r="A3" s="147" t="s">
        <v>138</v>
      </c>
      <c r="B3" s="148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5" customFormat="1" ht="41.25" customHeight="1" thickBot="1">
      <c r="A4" s="3" t="s">
        <v>5</v>
      </c>
      <c r="B4" s="4" t="s">
        <v>6</v>
      </c>
      <c r="C4" s="4" t="s">
        <v>7</v>
      </c>
      <c r="D4" s="6" t="s">
        <v>21</v>
      </c>
      <c r="E4" s="4" t="s">
        <v>0</v>
      </c>
      <c r="F4" s="6" t="s">
        <v>140</v>
      </c>
      <c r="G4" s="4" t="s">
        <v>0</v>
      </c>
      <c r="H4" s="6" t="s">
        <v>134</v>
      </c>
      <c r="I4" s="4" t="s">
        <v>0</v>
      </c>
      <c r="J4" s="6" t="s">
        <v>135</v>
      </c>
      <c r="K4" s="4" t="s">
        <v>0</v>
      </c>
      <c r="L4" s="80" t="s">
        <v>8</v>
      </c>
      <c r="M4" s="4" t="s">
        <v>9</v>
      </c>
    </row>
    <row r="5" spans="1:13" s="5" customFormat="1" ht="16.5">
      <c r="A5" s="81" t="s">
        <v>11</v>
      </c>
      <c r="B5" s="10" t="s">
        <v>17</v>
      </c>
      <c r="C5" s="10" t="s">
        <v>196</v>
      </c>
      <c r="D5" s="10">
        <v>317</v>
      </c>
      <c r="E5" s="8">
        <f>RANK(D5,$D$5:$D$7,0)</f>
        <v>2</v>
      </c>
      <c r="F5" s="10">
        <v>303</v>
      </c>
      <c r="G5" s="8">
        <f>RANK(F5,$F$5:$F$7,0)</f>
        <v>3</v>
      </c>
      <c r="H5" s="10">
        <v>308</v>
      </c>
      <c r="I5" s="8">
        <f>RANK(H5,$H$5:$H$7,0)</f>
        <v>3</v>
      </c>
      <c r="J5" s="10">
        <v>296</v>
      </c>
      <c r="K5" s="8">
        <f>RANK(J5,$J$5:$J$7,0)</f>
        <v>3</v>
      </c>
      <c r="L5" s="7">
        <f>D5+F5+H5+J5</f>
        <v>1224</v>
      </c>
      <c r="M5" s="9">
        <f>RANK(L5,$L$5:$L$7,0)</f>
        <v>3</v>
      </c>
    </row>
    <row r="6" spans="1:13" s="5" customFormat="1" ht="16.5">
      <c r="A6" s="81" t="s">
        <v>12</v>
      </c>
      <c r="B6" s="10" t="s">
        <v>14</v>
      </c>
      <c r="C6" s="10" t="s">
        <v>195</v>
      </c>
      <c r="D6" s="10">
        <v>326</v>
      </c>
      <c r="E6" s="10">
        <f>RANK(D6,$D$5:$D$7,0)</f>
        <v>1</v>
      </c>
      <c r="F6" s="10">
        <v>331</v>
      </c>
      <c r="G6" s="10">
        <f>RANK(F6,$F$5:$F$7,0)</f>
        <v>1</v>
      </c>
      <c r="H6" s="10">
        <v>329</v>
      </c>
      <c r="I6" s="10">
        <f>RANK(H6,$H$5:$H$7,0)</f>
        <v>1</v>
      </c>
      <c r="J6" s="10">
        <v>336</v>
      </c>
      <c r="K6" s="10">
        <f>RANK(J6,$J$5:$J$7,0)</f>
        <v>1</v>
      </c>
      <c r="L6" s="7">
        <f>D6+F6+H6+J6</f>
        <v>1322</v>
      </c>
      <c r="M6" s="11">
        <f>RANK(L6,$L$5:$L$7,0)</f>
        <v>1</v>
      </c>
    </row>
    <row r="7" spans="1:13" s="5" customFormat="1" ht="17.25" thickBot="1">
      <c r="A7" s="82" t="s">
        <v>12</v>
      </c>
      <c r="B7" s="73" t="s">
        <v>13</v>
      </c>
      <c r="C7" s="73" t="s">
        <v>197</v>
      </c>
      <c r="D7" s="20">
        <v>308</v>
      </c>
      <c r="E7" s="20">
        <f>RANK(D7,$D$5:$D$7,0)</f>
        <v>3</v>
      </c>
      <c r="F7" s="20">
        <v>309</v>
      </c>
      <c r="G7" s="20">
        <f>RANK(F7,$F$5:$F$7,0)</f>
        <v>2</v>
      </c>
      <c r="H7" s="20">
        <v>324</v>
      </c>
      <c r="I7" s="20">
        <f>RANK(H7,$H$5:$H$7,0)</f>
        <v>2</v>
      </c>
      <c r="J7" s="20">
        <v>318</v>
      </c>
      <c r="K7" s="20">
        <f>RANK(J7,$J$5:$J$7,0)</f>
        <v>2</v>
      </c>
      <c r="L7" s="20">
        <f>D7+F7+H7+J7</f>
        <v>1259</v>
      </c>
      <c r="M7" s="21">
        <f>RANK(L7,$L$5:$L$7,0)</f>
        <v>2</v>
      </c>
    </row>
  </sheetData>
  <mergeCells count="1">
    <mergeCell ref="A3:B3"/>
  </mergeCells>
  <printOptions horizontalCentered="1" verticalCentered="1"/>
  <pageMargins left="0.98" right="0.2" top="0.984251968503937" bottom="3.81" header="0.5118110236220472" footer="0.5118110236220472"/>
  <pageSetup fitToHeight="1" fitToWidth="1" horizontalDpi="300" verticalDpi="300" orientation="landscape" paperSize="9" r:id="rId1"/>
  <headerFooter alignWithMargins="0">
    <oddFooter>&amp;R裁判長&amp;"Times New Roman,標準"_______________&amp;"新細明體,標準"競賽組&amp;"Times New Roman,標準"_______________&amp;"新細明體,標準"記錄組&amp;"Times New Roman,標準"_______________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83">
    <pageSetUpPr fitToPage="1"/>
  </sheetPr>
  <dimension ref="A1:M12"/>
  <sheetViews>
    <sheetView view="pageBreakPreview" zoomScaleNormal="75" zoomScaleSheetLayoutView="100" workbookViewId="0" topLeftCell="A1">
      <selection activeCell="L8" sqref="L8"/>
    </sheetView>
  </sheetViews>
  <sheetFormatPr defaultColWidth="9.00390625" defaultRowHeight="16.5"/>
  <cols>
    <col min="1" max="1" width="20.75390625" style="2" customWidth="1"/>
    <col min="2" max="2" width="8.875" style="2" bestFit="1" customWidth="1"/>
    <col min="3" max="3" width="6.75390625" style="2" customWidth="1"/>
    <col min="4" max="4" width="8.875" style="2" customWidth="1"/>
    <col min="5" max="5" width="6.625" style="2" customWidth="1"/>
    <col min="6" max="6" width="8.75390625" style="2" customWidth="1"/>
    <col min="7" max="7" width="6.625" style="2" customWidth="1"/>
    <col min="8" max="8" width="8.75390625" style="2" customWidth="1"/>
    <col min="9" max="9" width="6.625" style="2" customWidth="1"/>
    <col min="10" max="10" width="8.75390625" style="2" customWidth="1"/>
    <col min="11" max="11" width="6.625" style="2" customWidth="1"/>
    <col min="12" max="12" width="11.125" style="2" customWidth="1"/>
    <col min="13" max="13" width="11.25390625" style="2" customWidth="1"/>
    <col min="14" max="16384" width="9.00390625" style="2" customWidth="1"/>
  </cols>
  <sheetData>
    <row r="1" spans="1:13" s="1" customFormat="1" ht="42" thickBot="1">
      <c r="A1" s="74" t="s">
        <v>132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s="1" customFormat="1" ht="18" customHeight="1" thickBot="1">
      <c r="A2" s="12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27.75" customHeight="1" thickBot="1">
      <c r="A3" s="147" t="s">
        <v>137</v>
      </c>
      <c r="B3" s="148"/>
      <c r="C3" s="77"/>
      <c r="D3" s="78"/>
      <c r="E3" s="78"/>
      <c r="F3" s="78"/>
      <c r="G3" s="78"/>
      <c r="H3" s="78"/>
      <c r="I3" s="78"/>
      <c r="J3" s="78"/>
      <c r="K3" s="78"/>
      <c r="L3" s="78"/>
      <c r="M3" s="79"/>
    </row>
    <row r="4" spans="1:13" s="5" customFormat="1" ht="41.25" customHeight="1" thickBot="1">
      <c r="A4" s="3" t="s">
        <v>5</v>
      </c>
      <c r="B4" s="4" t="s">
        <v>6</v>
      </c>
      <c r="C4" s="4" t="s">
        <v>7</v>
      </c>
      <c r="D4" s="6" t="s">
        <v>133</v>
      </c>
      <c r="E4" s="4" t="s">
        <v>0</v>
      </c>
      <c r="F4" s="6" t="s">
        <v>20</v>
      </c>
      <c r="G4" s="4" t="s">
        <v>0</v>
      </c>
      <c r="H4" s="6" t="s">
        <v>134</v>
      </c>
      <c r="I4" s="4" t="s">
        <v>0</v>
      </c>
      <c r="J4" s="6" t="s">
        <v>135</v>
      </c>
      <c r="K4" s="4" t="s">
        <v>0</v>
      </c>
      <c r="L4" s="6" t="s">
        <v>136</v>
      </c>
      <c r="M4" s="4" t="s">
        <v>9</v>
      </c>
    </row>
    <row r="5" spans="1:13" s="5" customFormat="1" ht="16.5">
      <c r="A5" s="8" t="s">
        <v>81</v>
      </c>
      <c r="B5" s="8" t="s">
        <v>82</v>
      </c>
      <c r="C5" s="91" t="s">
        <v>199</v>
      </c>
      <c r="D5" s="10">
        <v>343</v>
      </c>
      <c r="E5" s="10">
        <f>RANK(D5,$D$5:$D$12,0)</f>
        <v>2</v>
      </c>
      <c r="F5" s="10">
        <v>338</v>
      </c>
      <c r="G5" s="8">
        <f>RANK(F5,$F$5:$F$12,0)</f>
        <v>4</v>
      </c>
      <c r="H5" s="10">
        <v>332</v>
      </c>
      <c r="I5" s="8">
        <f>RANK(H5,$H$5:$H$12,0)</f>
        <v>5</v>
      </c>
      <c r="J5" s="10">
        <v>337</v>
      </c>
      <c r="K5" s="8">
        <f>RANK(J5,$J$5:$J$12,0)</f>
        <v>3</v>
      </c>
      <c r="L5" s="8">
        <f>D5+F5+H5+J5</f>
        <v>1350</v>
      </c>
      <c r="M5" s="9">
        <f>RANK(L5,$L$5:$L$12,0)</f>
        <v>4</v>
      </c>
    </row>
    <row r="6" spans="1:13" s="5" customFormat="1" ht="16.5">
      <c r="A6" s="10" t="s">
        <v>79</v>
      </c>
      <c r="B6" s="10" t="s">
        <v>88</v>
      </c>
      <c r="C6" s="10" t="s">
        <v>204</v>
      </c>
      <c r="D6" s="10">
        <v>337</v>
      </c>
      <c r="E6" s="10">
        <f aca="true" t="shared" si="0" ref="E6:E12">RANK(D6,$D$5:$D$12,0)</f>
        <v>6</v>
      </c>
      <c r="F6" s="10">
        <v>322</v>
      </c>
      <c r="G6" s="10">
        <f aca="true" t="shared" si="1" ref="G6:G12">RANK(F6,$F$5:$F$12,0)</f>
        <v>7</v>
      </c>
      <c r="H6" s="10">
        <v>329</v>
      </c>
      <c r="I6" s="10">
        <f aca="true" t="shared" si="2" ref="I6:I12">RANK(H6,$H$5:$H$12,0)</f>
        <v>6</v>
      </c>
      <c r="J6" s="10">
        <v>333</v>
      </c>
      <c r="K6" s="10">
        <f aca="true" t="shared" si="3" ref="K6:K12">RANK(J6,$J$5:$J$12,0)</f>
        <v>5</v>
      </c>
      <c r="L6" s="10">
        <f aca="true" t="shared" si="4" ref="L6:L12">D6+F6+H6+J6</f>
        <v>1321</v>
      </c>
      <c r="M6" s="11">
        <f aca="true" t="shared" si="5" ref="M6:M12">RANK(L6,$L$5:$L$12,0)</f>
        <v>6</v>
      </c>
    </row>
    <row r="7" spans="1:13" s="5" customFormat="1" ht="16.5">
      <c r="A7" s="10" t="s">
        <v>79</v>
      </c>
      <c r="B7" s="10" t="s">
        <v>87</v>
      </c>
      <c r="C7" s="10" t="s">
        <v>203</v>
      </c>
      <c r="D7" s="10">
        <v>328</v>
      </c>
      <c r="E7" s="10">
        <f t="shared" si="0"/>
        <v>7</v>
      </c>
      <c r="F7" s="10">
        <v>337</v>
      </c>
      <c r="G7" s="10">
        <f t="shared" si="1"/>
        <v>5</v>
      </c>
      <c r="H7" s="10">
        <v>329</v>
      </c>
      <c r="I7" s="10">
        <f t="shared" si="2"/>
        <v>6</v>
      </c>
      <c r="J7" s="10">
        <v>323</v>
      </c>
      <c r="K7" s="10">
        <f t="shared" si="3"/>
        <v>7</v>
      </c>
      <c r="L7" s="10">
        <f t="shared" si="4"/>
        <v>1317</v>
      </c>
      <c r="M7" s="11">
        <f t="shared" si="5"/>
        <v>7</v>
      </c>
    </row>
    <row r="8" spans="1:13" s="5" customFormat="1" ht="16.5">
      <c r="A8" s="10" t="s">
        <v>79</v>
      </c>
      <c r="B8" s="10" t="s">
        <v>80</v>
      </c>
      <c r="C8" s="10" t="s">
        <v>198</v>
      </c>
      <c r="D8" s="10">
        <v>345</v>
      </c>
      <c r="E8" s="10">
        <f t="shared" si="0"/>
        <v>1</v>
      </c>
      <c r="F8" s="10">
        <v>340</v>
      </c>
      <c r="G8" s="10">
        <f t="shared" si="1"/>
        <v>2</v>
      </c>
      <c r="H8" s="10">
        <v>347</v>
      </c>
      <c r="I8" s="10">
        <f t="shared" si="2"/>
        <v>1</v>
      </c>
      <c r="J8" s="10">
        <v>348</v>
      </c>
      <c r="K8" s="10">
        <f t="shared" si="3"/>
        <v>1</v>
      </c>
      <c r="L8" s="10">
        <f t="shared" si="4"/>
        <v>1380</v>
      </c>
      <c r="M8" s="11">
        <f t="shared" si="5"/>
        <v>1</v>
      </c>
    </row>
    <row r="9" spans="1:13" s="5" customFormat="1" ht="16.5">
      <c r="A9" s="10" t="s">
        <v>83</v>
      </c>
      <c r="B9" s="10" t="s">
        <v>84</v>
      </c>
      <c r="C9" s="72" t="s">
        <v>200</v>
      </c>
      <c r="D9" s="10">
        <v>340</v>
      </c>
      <c r="E9" s="10">
        <f t="shared" si="0"/>
        <v>4</v>
      </c>
      <c r="F9" s="10">
        <v>335</v>
      </c>
      <c r="G9" s="10">
        <f t="shared" si="1"/>
        <v>6</v>
      </c>
      <c r="H9" s="10">
        <v>341</v>
      </c>
      <c r="I9" s="10">
        <f t="shared" si="2"/>
        <v>3</v>
      </c>
      <c r="J9" s="10">
        <v>336</v>
      </c>
      <c r="K9" s="10">
        <f t="shared" si="3"/>
        <v>4</v>
      </c>
      <c r="L9" s="10">
        <f t="shared" si="4"/>
        <v>1352</v>
      </c>
      <c r="M9" s="11">
        <f t="shared" si="5"/>
        <v>3</v>
      </c>
    </row>
    <row r="10" spans="1:13" s="5" customFormat="1" ht="16.5">
      <c r="A10" s="10" t="s">
        <v>79</v>
      </c>
      <c r="B10" s="10" t="s">
        <v>89</v>
      </c>
      <c r="C10" s="72" t="s">
        <v>205</v>
      </c>
      <c r="D10" s="10">
        <v>324</v>
      </c>
      <c r="E10" s="10">
        <f t="shared" si="0"/>
        <v>8</v>
      </c>
      <c r="F10" s="10">
        <v>0</v>
      </c>
      <c r="G10" s="10">
        <f t="shared" si="1"/>
        <v>8</v>
      </c>
      <c r="H10" s="10">
        <v>0</v>
      </c>
      <c r="I10" s="10">
        <f t="shared" si="2"/>
        <v>8</v>
      </c>
      <c r="J10" s="10">
        <v>0</v>
      </c>
      <c r="K10" s="10">
        <f t="shared" si="3"/>
        <v>8</v>
      </c>
      <c r="L10" s="10">
        <f t="shared" si="4"/>
        <v>324</v>
      </c>
      <c r="M10" s="11">
        <f t="shared" si="5"/>
        <v>8</v>
      </c>
    </row>
    <row r="11" spans="1:13" s="5" customFormat="1" ht="16.5">
      <c r="A11" s="10" t="s">
        <v>79</v>
      </c>
      <c r="B11" s="10" t="s">
        <v>86</v>
      </c>
      <c r="C11" s="72" t="s">
        <v>202</v>
      </c>
      <c r="D11" s="10">
        <v>343</v>
      </c>
      <c r="E11" s="10">
        <f t="shared" si="0"/>
        <v>2</v>
      </c>
      <c r="F11" s="10">
        <v>341</v>
      </c>
      <c r="G11" s="10">
        <f t="shared" si="1"/>
        <v>1</v>
      </c>
      <c r="H11" s="10">
        <v>343</v>
      </c>
      <c r="I11" s="10">
        <f t="shared" si="2"/>
        <v>2</v>
      </c>
      <c r="J11" s="10">
        <v>331</v>
      </c>
      <c r="K11" s="10">
        <f t="shared" si="3"/>
        <v>6</v>
      </c>
      <c r="L11" s="10">
        <f t="shared" si="4"/>
        <v>1358</v>
      </c>
      <c r="M11" s="11">
        <f t="shared" si="5"/>
        <v>2</v>
      </c>
    </row>
    <row r="12" spans="1:13" s="5" customFormat="1" ht="21.75" customHeight="1" thickBot="1">
      <c r="A12" s="20" t="s">
        <v>83</v>
      </c>
      <c r="B12" s="20" t="s">
        <v>85</v>
      </c>
      <c r="C12" s="73" t="s">
        <v>201</v>
      </c>
      <c r="D12" s="20">
        <v>338</v>
      </c>
      <c r="E12" s="20">
        <f t="shared" si="0"/>
        <v>5</v>
      </c>
      <c r="F12" s="20">
        <v>340</v>
      </c>
      <c r="G12" s="20">
        <f t="shared" si="1"/>
        <v>2</v>
      </c>
      <c r="H12" s="20">
        <v>333</v>
      </c>
      <c r="I12" s="20">
        <f t="shared" si="2"/>
        <v>4</v>
      </c>
      <c r="J12" s="20">
        <v>338</v>
      </c>
      <c r="K12" s="20">
        <f t="shared" si="3"/>
        <v>2</v>
      </c>
      <c r="L12" s="20">
        <f t="shared" si="4"/>
        <v>1349</v>
      </c>
      <c r="M12" s="21">
        <f t="shared" si="5"/>
        <v>5</v>
      </c>
    </row>
  </sheetData>
  <mergeCells count="1">
    <mergeCell ref="A3:B3"/>
  </mergeCells>
  <printOptions horizontalCentered="1" verticalCentered="1"/>
  <pageMargins left="0.47" right="0.7480314960629921" top="0.41" bottom="3.12" header="0.5118110236220472" footer="0.5118110236220472"/>
  <pageSetup fitToHeight="1" fitToWidth="1" horizontalDpi="300" verticalDpi="300" orientation="landscape" paperSize="9" r:id="rId1"/>
  <headerFooter alignWithMargins="0">
    <oddFooter>&amp;R裁判長&amp;"Times New Roman,標準"_______________&amp;"新細明體,標準"競賽組&amp;"Times New Roman,標準"_______________&amp;"新細明體,標準"記錄組&amp;"Times New Roman,標準"_______________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52"/>
  <sheetViews>
    <sheetView zoomScale="75" zoomScaleNormal="75" workbookViewId="0" topLeftCell="A14">
      <selection activeCell="B1" sqref="B1:P36"/>
    </sheetView>
  </sheetViews>
  <sheetFormatPr defaultColWidth="9.00390625" defaultRowHeight="16.5"/>
  <cols>
    <col min="1" max="1" width="2.25390625" style="0" customWidth="1"/>
    <col min="2" max="2" width="12.25390625" style="0" customWidth="1"/>
    <col min="3" max="3" width="9.50390625" style="0" customWidth="1"/>
    <col min="6" max="6" width="8.375" style="0" customWidth="1"/>
    <col min="7" max="7" width="7.00390625" style="0" customWidth="1"/>
    <col min="8" max="8" width="7.25390625" style="0" customWidth="1"/>
    <col min="10" max="10" width="7.375" style="0" customWidth="1"/>
    <col min="11" max="11" width="7.00390625" style="0" customWidth="1"/>
    <col min="12" max="12" width="8.125" style="0" customWidth="1"/>
    <col min="13" max="13" width="8.75390625" style="0" customWidth="1"/>
  </cols>
  <sheetData>
    <row r="1" spans="2:16" ht="16.5">
      <c r="B1" s="153" t="s">
        <v>102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2:16" ht="10.5" customHeight="1" thickBot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ht="10.5" customHeight="1" thickBot="1">
      <c r="A3" s="23"/>
    </row>
    <row r="4" spans="1:16" ht="18.75" customHeight="1" thickBot="1">
      <c r="A4" s="23"/>
      <c r="B4" s="65" t="s">
        <v>108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20.25" thickBot="1">
      <c r="A5" s="23"/>
      <c r="B5" s="161" t="s">
        <v>249</v>
      </c>
      <c r="C5" s="162"/>
      <c r="D5" s="163"/>
      <c r="E5" s="164" t="s">
        <v>22</v>
      </c>
      <c r="F5" s="160"/>
      <c r="G5" s="159" t="s">
        <v>23</v>
      </c>
      <c r="H5" s="160"/>
      <c r="I5" s="159" t="s">
        <v>24</v>
      </c>
      <c r="J5" s="160"/>
      <c r="K5" s="159" t="s">
        <v>25</v>
      </c>
      <c r="L5" s="160"/>
      <c r="M5" s="159" t="s">
        <v>26</v>
      </c>
      <c r="N5" s="160"/>
      <c r="O5" s="152" t="s">
        <v>105</v>
      </c>
      <c r="P5" s="152"/>
    </row>
    <row r="6" spans="1:16" ht="17.25" thickBot="1">
      <c r="A6" s="23"/>
      <c r="B6" s="24" t="s">
        <v>94</v>
      </c>
      <c r="C6" s="24" t="s">
        <v>95</v>
      </c>
      <c r="D6" s="24" t="s">
        <v>96</v>
      </c>
      <c r="E6" s="32" t="s">
        <v>29</v>
      </c>
      <c r="F6" s="33" t="s">
        <v>30</v>
      </c>
      <c r="G6" s="32" t="s">
        <v>29</v>
      </c>
      <c r="H6" s="33" t="s">
        <v>30</v>
      </c>
      <c r="I6" s="32" t="s">
        <v>29</v>
      </c>
      <c r="J6" s="33" t="s">
        <v>30</v>
      </c>
      <c r="K6" s="32" t="s">
        <v>29</v>
      </c>
      <c r="L6" s="33" t="s">
        <v>30</v>
      </c>
      <c r="M6" s="32" t="s">
        <v>29</v>
      </c>
      <c r="N6" s="33" t="s">
        <v>30</v>
      </c>
      <c r="O6" s="55" t="s">
        <v>106</v>
      </c>
      <c r="P6" s="56" t="s">
        <v>30</v>
      </c>
    </row>
    <row r="7" spans="1:16" ht="16.5">
      <c r="A7" s="28">
        <v>1</v>
      </c>
      <c r="B7" s="66" t="s">
        <v>31</v>
      </c>
      <c r="C7" s="66" t="s">
        <v>32</v>
      </c>
      <c r="D7" s="31"/>
      <c r="E7" s="34">
        <v>110</v>
      </c>
      <c r="F7" s="35">
        <v>1</v>
      </c>
      <c r="G7" s="51">
        <v>111</v>
      </c>
      <c r="H7" s="52">
        <v>1</v>
      </c>
      <c r="I7" s="53">
        <v>115</v>
      </c>
      <c r="J7" s="54">
        <v>1</v>
      </c>
      <c r="K7" s="51">
        <v>112</v>
      </c>
      <c r="L7" s="52">
        <v>1</v>
      </c>
      <c r="M7" s="57">
        <v>111</v>
      </c>
      <c r="N7" s="58">
        <v>1</v>
      </c>
      <c r="O7" s="57">
        <f aca="true" t="shared" si="0" ref="O7:P14">E7+G7+I7+K7+M7</f>
        <v>559</v>
      </c>
      <c r="P7" s="58">
        <f t="shared" si="0"/>
        <v>5</v>
      </c>
    </row>
    <row r="8" spans="1:16" ht="16.5">
      <c r="A8" s="28">
        <v>4</v>
      </c>
      <c r="B8" s="67" t="s">
        <v>33</v>
      </c>
      <c r="C8" s="67" t="s">
        <v>34</v>
      </c>
      <c r="D8" s="43"/>
      <c r="E8" s="36">
        <v>112</v>
      </c>
      <c r="F8" s="37">
        <v>1</v>
      </c>
      <c r="G8" s="45">
        <v>114</v>
      </c>
      <c r="H8" s="46">
        <v>1</v>
      </c>
      <c r="I8" s="45">
        <v>116</v>
      </c>
      <c r="J8" s="46">
        <v>1</v>
      </c>
      <c r="K8" s="45">
        <v>113</v>
      </c>
      <c r="L8" s="46">
        <v>1</v>
      </c>
      <c r="M8" s="59">
        <v>110</v>
      </c>
      <c r="N8" s="60">
        <v>1</v>
      </c>
      <c r="O8" s="59">
        <f t="shared" si="0"/>
        <v>565</v>
      </c>
      <c r="P8" s="60">
        <f t="shared" si="0"/>
        <v>5</v>
      </c>
    </row>
    <row r="9" spans="1:16" ht="16.5">
      <c r="A9" s="28">
        <v>3</v>
      </c>
      <c r="B9" s="67" t="s">
        <v>52</v>
      </c>
      <c r="C9" s="67" t="s">
        <v>15</v>
      </c>
      <c r="D9" s="43"/>
      <c r="E9" s="36">
        <v>109</v>
      </c>
      <c r="F9" s="37">
        <v>1</v>
      </c>
      <c r="G9" s="45">
        <v>107</v>
      </c>
      <c r="H9" s="46"/>
      <c r="I9" s="45">
        <v>104</v>
      </c>
      <c r="J9" s="46"/>
      <c r="K9" s="45">
        <v>110</v>
      </c>
      <c r="L9" s="46"/>
      <c r="M9" s="59">
        <v>106</v>
      </c>
      <c r="N9" s="60">
        <v>1</v>
      </c>
      <c r="O9" s="59">
        <f t="shared" si="0"/>
        <v>536</v>
      </c>
      <c r="P9" s="60">
        <f t="shared" si="0"/>
        <v>2</v>
      </c>
    </row>
    <row r="10" spans="1:16" ht="16.5">
      <c r="A10" s="28">
        <v>2</v>
      </c>
      <c r="B10" s="67" t="s">
        <v>35</v>
      </c>
      <c r="C10" s="67" t="s">
        <v>36</v>
      </c>
      <c r="D10" s="43"/>
      <c r="E10" s="36">
        <v>101</v>
      </c>
      <c r="F10" s="37"/>
      <c r="G10" s="45">
        <v>106</v>
      </c>
      <c r="H10" s="46"/>
      <c r="I10" s="45">
        <v>108</v>
      </c>
      <c r="J10" s="46"/>
      <c r="K10" s="45">
        <v>108</v>
      </c>
      <c r="L10" s="46"/>
      <c r="M10" s="59">
        <v>110</v>
      </c>
      <c r="N10" s="60">
        <v>1</v>
      </c>
      <c r="O10" s="59">
        <f t="shared" si="0"/>
        <v>533</v>
      </c>
      <c r="P10" s="60">
        <f t="shared" si="0"/>
        <v>1</v>
      </c>
    </row>
    <row r="11" spans="1:16" ht="16.5">
      <c r="A11" s="28">
        <v>8</v>
      </c>
      <c r="B11" s="68" t="s">
        <v>37</v>
      </c>
      <c r="C11" s="69" t="s">
        <v>38</v>
      </c>
      <c r="D11" s="43"/>
      <c r="E11" s="36">
        <v>104</v>
      </c>
      <c r="F11" s="37"/>
      <c r="G11" s="47">
        <v>107</v>
      </c>
      <c r="H11" s="48">
        <v>1</v>
      </c>
      <c r="I11" s="45">
        <v>106</v>
      </c>
      <c r="J11" s="46">
        <v>1</v>
      </c>
      <c r="K11" s="45">
        <v>102</v>
      </c>
      <c r="L11" s="46"/>
      <c r="M11" s="59">
        <v>104</v>
      </c>
      <c r="N11" s="60"/>
      <c r="O11" s="59">
        <f t="shared" si="0"/>
        <v>523</v>
      </c>
      <c r="P11" s="60">
        <f t="shared" si="0"/>
        <v>2</v>
      </c>
    </row>
    <row r="12" spans="1:16" ht="16.5">
      <c r="A12" s="28">
        <v>12</v>
      </c>
      <c r="B12" s="67" t="s">
        <v>54</v>
      </c>
      <c r="C12" s="67" t="s">
        <v>39</v>
      </c>
      <c r="D12" s="43"/>
      <c r="E12" s="36">
        <v>109</v>
      </c>
      <c r="F12" s="37">
        <v>1</v>
      </c>
      <c r="G12" s="45">
        <v>106</v>
      </c>
      <c r="H12" s="46"/>
      <c r="I12" s="45">
        <v>109</v>
      </c>
      <c r="J12" s="46">
        <v>1</v>
      </c>
      <c r="K12" s="45">
        <v>108</v>
      </c>
      <c r="L12" s="46">
        <v>1</v>
      </c>
      <c r="M12" s="59">
        <v>105</v>
      </c>
      <c r="N12" s="60"/>
      <c r="O12" s="59">
        <f t="shared" si="0"/>
        <v>537</v>
      </c>
      <c r="P12" s="60">
        <f t="shared" si="0"/>
        <v>3</v>
      </c>
    </row>
    <row r="13" spans="1:16" ht="16.5">
      <c r="A13" s="28">
        <v>7</v>
      </c>
      <c r="B13" s="67" t="s">
        <v>40</v>
      </c>
      <c r="C13" s="69" t="s">
        <v>41</v>
      </c>
      <c r="D13" s="43"/>
      <c r="E13" s="36">
        <v>97</v>
      </c>
      <c r="F13" s="37"/>
      <c r="G13" s="45">
        <v>106</v>
      </c>
      <c r="H13" s="46"/>
      <c r="I13" s="45">
        <v>109</v>
      </c>
      <c r="J13" s="46"/>
      <c r="K13" s="45">
        <v>108</v>
      </c>
      <c r="L13" s="46">
        <v>1</v>
      </c>
      <c r="M13" s="59">
        <v>105</v>
      </c>
      <c r="N13" s="60"/>
      <c r="O13" s="59">
        <f t="shared" si="0"/>
        <v>525</v>
      </c>
      <c r="P13" s="60">
        <f t="shared" si="0"/>
        <v>1</v>
      </c>
    </row>
    <row r="14" spans="1:16" ht="17.25" thickBot="1">
      <c r="A14" s="28">
        <v>10</v>
      </c>
      <c r="B14" s="70" t="s">
        <v>33</v>
      </c>
      <c r="C14" s="71" t="s">
        <v>42</v>
      </c>
      <c r="D14" s="44"/>
      <c r="E14" s="38">
        <v>108</v>
      </c>
      <c r="F14" s="39"/>
      <c r="G14" s="49">
        <v>108</v>
      </c>
      <c r="H14" s="50">
        <v>1</v>
      </c>
      <c r="I14" s="49">
        <v>108</v>
      </c>
      <c r="J14" s="50"/>
      <c r="K14" s="49">
        <v>101</v>
      </c>
      <c r="L14" s="50"/>
      <c r="M14" s="61">
        <v>110</v>
      </c>
      <c r="N14" s="62"/>
      <c r="O14" s="61">
        <f t="shared" si="0"/>
        <v>535</v>
      </c>
      <c r="P14" s="62">
        <f t="shared" si="0"/>
        <v>1</v>
      </c>
    </row>
    <row r="15" ht="17.25" thickBot="1"/>
    <row r="16" spans="2:16" ht="20.25" thickBot="1">
      <c r="B16" s="161" t="s">
        <v>250</v>
      </c>
      <c r="C16" s="162"/>
      <c r="D16" s="163"/>
      <c r="E16" s="151" t="s">
        <v>27</v>
      </c>
      <c r="F16" s="151"/>
      <c r="G16" s="151" t="s">
        <v>28</v>
      </c>
      <c r="H16" s="151"/>
      <c r="I16" s="151" t="s">
        <v>43</v>
      </c>
      <c r="J16" s="151"/>
      <c r="K16" s="151" t="s">
        <v>44</v>
      </c>
      <c r="L16" s="151"/>
      <c r="M16" s="159" t="s">
        <v>45</v>
      </c>
      <c r="N16" s="160"/>
      <c r="O16" s="152" t="s">
        <v>105</v>
      </c>
      <c r="P16" s="152"/>
    </row>
    <row r="17" spans="2:16" ht="17.25" thickBot="1">
      <c r="B17" s="24" t="s">
        <v>50</v>
      </c>
      <c r="C17" s="24" t="s">
        <v>51</v>
      </c>
      <c r="D17" s="24" t="s">
        <v>96</v>
      </c>
      <c r="E17" s="32" t="s">
        <v>29</v>
      </c>
      <c r="F17" s="33" t="s">
        <v>30</v>
      </c>
      <c r="G17" s="32" t="s">
        <v>29</v>
      </c>
      <c r="H17" s="33" t="s">
        <v>30</v>
      </c>
      <c r="I17" s="32" t="s">
        <v>29</v>
      </c>
      <c r="J17" s="33" t="s">
        <v>30</v>
      </c>
      <c r="K17" s="32" t="s">
        <v>29</v>
      </c>
      <c r="L17" s="33" t="s">
        <v>30</v>
      </c>
      <c r="M17" s="32" t="s">
        <v>29</v>
      </c>
      <c r="N17" s="33" t="s">
        <v>30</v>
      </c>
      <c r="O17" s="55" t="s">
        <v>106</v>
      </c>
      <c r="P17" s="56" t="s">
        <v>30</v>
      </c>
    </row>
    <row r="18" spans="2:16" ht="16.5">
      <c r="B18" s="66" t="s">
        <v>31</v>
      </c>
      <c r="C18" s="66" t="s">
        <v>32</v>
      </c>
      <c r="D18" s="31"/>
      <c r="E18" s="34">
        <v>114</v>
      </c>
      <c r="F18" s="35">
        <v>1</v>
      </c>
      <c r="G18" s="51">
        <v>107</v>
      </c>
      <c r="H18" s="52"/>
      <c r="I18" s="53">
        <v>109</v>
      </c>
      <c r="J18" s="54">
        <v>1</v>
      </c>
      <c r="K18" s="51">
        <v>112</v>
      </c>
      <c r="L18" s="52">
        <v>1</v>
      </c>
      <c r="M18" s="57">
        <v>115</v>
      </c>
      <c r="N18" s="58">
        <v>1</v>
      </c>
      <c r="O18" s="57">
        <f aca="true" t="shared" si="1" ref="O18:O25">O7+E18+G18+I18+K18+M18</f>
        <v>1116</v>
      </c>
      <c r="P18" s="58">
        <f>P7+F18+H18+J18+L18+N18</f>
        <v>9</v>
      </c>
    </row>
    <row r="19" spans="2:16" ht="16.5">
      <c r="B19" s="67" t="s">
        <v>33</v>
      </c>
      <c r="C19" s="67" t="s">
        <v>34</v>
      </c>
      <c r="D19" s="43"/>
      <c r="E19" s="36">
        <v>109</v>
      </c>
      <c r="F19" s="37"/>
      <c r="G19" s="45">
        <v>112</v>
      </c>
      <c r="H19" s="46">
        <v>1</v>
      </c>
      <c r="I19" s="45">
        <v>112</v>
      </c>
      <c r="J19" s="46">
        <v>1</v>
      </c>
      <c r="K19" s="45">
        <v>114</v>
      </c>
      <c r="L19" s="46">
        <v>1</v>
      </c>
      <c r="M19" s="59">
        <v>109</v>
      </c>
      <c r="N19" s="60">
        <v>1</v>
      </c>
      <c r="O19" s="59">
        <f t="shared" si="1"/>
        <v>1121</v>
      </c>
      <c r="P19" s="60">
        <f aca="true" t="shared" si="2" ref="P19:P25">P8+F19+H19+J19+L19+N19</f>
        <v>9</v>
      </c>
    </row>
    <row r="20" spans="2:16" ht="16.5">
      <c r="B20" s="67" t="s">
        <v>52</v>
      </c>
      <c r="C20" s="67" t="s">
        <v>15</v>
      </c>
      <c r="D20" s="43"/>
      <c r="E20" s="36">
        <v>113</v>
      </c>
      <c r="F20" s="37">
        <v>1</v>
      </c>
      <c r="G20" s="45">
        <v>95</v>
      </c>
      <c r="H20" s="46"/>
      <c r="I20" s="45">
        <v>106</v>
      </c>
      <c r="J20" s="46"/>
      <c r="K20" s="45">
        <v>103</v>
      </c>
      <c r="L20" s="46">
        <v>1</v>
      </c>
      <c r="M20" s="59">
        <v>107</v>
      </c>
      <c r="N20" s="60">
        <v>1</v>
      </c>
      <c r="O20" s="59">
        <f t="shared" si="1"/>
        <v>1060</v>
      </c>
      <c r="P20" s="60">
        <f t="shared" si="2"/>
        <v>5</v>
      </c>
    </row>
    <row r="21" spans="2:16" ht="16.5">
      <c r="B21" s="67" t="s">
        <v>35</v>
      </c>
      <c r="C21" s="67" t="s">
        <v>36</v>
      </c>
      <c r="D21" s="43"/>
      <c r="E21" s="36">
        <v>105</v>
      </c>
      <c r="F21" s="37">
        <v>1</v>
      </c>
      <c r="G21" s="45">
        <v>104</v>
      </c>
      <c r="H21" s="46"/>
      <c r="I21" s="45">
        <v>105</v>
      </c>
      <c r="J21" s="46"/>
      <c r="K21" s="45">
        <v>107</v>
      </c>
      <c r="L21" s="46"/>
      <c r="M21" s="59">
        <v>107</v>
      </c>
      <c r="N21" s="60"/>
      <c r="O21" s="59">
        <f t="shared" si="1"/>
        <v>1061</v>
      </c>
      <c r="P21" s="60">
        <f t="shared" si="2"/>
        <v>2</v>
      </c>
    </row>
    <row r="22" spans="2:16" ht="16.5">
      <c r="B22" s="68" t="s">
        <v>37</v>
      </c>
      <c r="C22" s="69" t="s">
        <v>38</v>
      </c>
      <c r="D22" s="43"/>
      <c r="E22" s="36">
        <v>103</v>
      </c>
      <c r="F22" s="37"/>
      <c r="G22" s="47">
        <v>101</v>
      </c>
      <c r="H22" s="48"/>
      <c r="I22" s="45">
        <v>106</v>
      </c>
      <c r="J22" s="46"/>
      <c r="K22" s="45">
        <v>102</v>
      </c>
      <c r="L22" s="46"/>
      <c r="M22" s="59">
        <v>102</v>
      </c>
      <c r="N22" s="60"/>
      <c r="O22" s="59">
        <f t="shared" si="1"/>
        <v>1037</v>
      </c>
      <c r="P22" s="60">
        <f t="shared" si="2"/>
        <v>2</v>
      </c>
    </row>
    <row r="23" spans="2:16" ht="16.5">
      <c r="B23" s="67" t="s">
        <v>54</v>
      </c>
      <c r="C23" s="67" t="s">
        <v>39</v>
      </c>
      <c r="D23" s="43"/>
      <c r="E23" s="36">
        <v>100</v>
      </c>
      <c r="F23" s="37"/>
      <c r="G23" s="45">
        <v>108</v>
      </c>
      <c r="H23" s="46">
        <v>1</v>
      </c>
      <c r="I23" s="45">
        <v>110</v>
      </c>
      <c r="J23" s="46">
        <v>1</v>
      </c>
      <c r="K23" s="45">
        <v>105</v>
      </c>
      <c r="L23" s="46"/>
      <c r="M23" s="59">
        <v>106</v>
      </c>
      <c r="N23" s="60"/>
      <c r="O23" s="59">
        <f t="shared" si="1"/>
        <v>1066</v>
      </c>
      <c r="P23" s="60">
        <f t="shared" si="2"/>
        <v>5</v>
      </c>
    </row>
    <row r="24" spans="2:16" ht="16.5">
      <c r="B24" s="67" t="s">
        <v>40</v>
      </c>
      <c r="C24" s="69" t="s">
        <v>41</v>
      </c>
      <c r="D24" s="43"/>
      <c r="E24" s="36">
        <v>102</v>
      </c>
      <c r="F24" s="37"/>
      <c r="G24" s="45">
        <v>109</v>
      </c>
      <c r="H24" s="46">
        <v>1</v>
      </c>
      <c r="I24" s="45">
        <v>109</v>
      </c>
      <c r="J24" s="46">
        <v>1</v>
      </c>
      <c r="K24" s="45">
        <v>101</v>
      </c>
      <c r="L24" s="46"/>
      <c r="M24" s="59">
        <v>108</v>
      </c>
      <c r="N24" s="60"/>
      <c r="O24" s="59">
        <f t="shared" si="1"/>
        <v>1054</v>
      </c>
      <c r="P24" s="60">
        <f t="shared" si="2"/>
        <v>3</v>
      </c>
    </row>
    <row r="25" spans="2:16" ht="17.25" thickBot="1">
      <c r="B25" s="70" t="s">
        <v>33</v>
      </c>
      <c r="C25" s="71" t="s">
        <v>42</v>
      </c>
      <c r="D25" s="44"/>
      <c r="E25" s="38">
        <v>104</v>
      </c>
      <c r="F25" s="39">
        <v>1</v>
      </c>
      <c r="G25" s="49">
        <v>107</v>
      </c>
      <c r="H25" s="50">
        <v>1</v>
      </c>
      <c r="I25" s="49">
        <v>106</v>
      </c>
      <c r="J25" s="50"/>
      <c r="K25" s="49">
        <v>107</v>
      </c>
      <c r="L25" s="50">
        <v>1</v>
      </c>
      <c r="M25" s="61">
        <v>110</v>
      </c>
      <c r="N25" s="62">
        <v>1</v>
      </c>
      <c r="O25" s="61">
        <f t="shared" si="1"/>
        <v>1069</v>
      </c>
      <c r="P25" s="62">
        <f t="shared" si="2"/>
        <v>5</v>
      </c>
    </row>
    <row r="26" ht="17.25" thickBot="1"/>
    <row r="27" spans="2:14" ht="20.25" thickBot="1">
      <c r="B27" s="161" t="s">
        <v>253</v>
      </c>
      <c r="C27" s="162"/>
      <c r="D27" s="163"/>
      <c r="E27" s="151" t="s">
        <v>46</v>
      </c>
      <c r="F27" s="151"/>
      <c r="G27" s="151" t="s">
        <v>47</v>
      </c>
      <c r="H27" s="151"/>
      <c r="I27" s="151" t="s">
        <v>48</v>
      </c>
      <c r="J27" s="151"/>
      <c r="K27" s="151" t="s">
        <v>49</v>
      </c>
      <c r="L27" s="151"/>
      <c r="M27" s="152" t="s">
        <v>105</v>
      </c>
      <c r="N27" s="152"/>
    </row>
    <row r="28" spans="2:14" ht="17.25" thickBot="1">
      <c r="B28" s="24" t="s">
        <v>50</v>
      </c>
      <c r="C28" s="24" t="s">
        <v>51</v>
      </c>
      <c r="D28" s="24" t="s">
        <v>96</v>
      </c>
      <c r="E28" s="32" t="s">
        <v>29</v>
      </c>
      <c r="F28" s="33" t="s">
        <v>30</v>
      </c>
      <c r="G28" s="32" t="s">
        <v>29</v>
      </c>
      <c r="H28" s="33" t="s">
        <v>30</v>
      </c>
      <c r="I28" s="32" t="s">
        <v>29</v>
      </c>
      <c r="J28" s="33" t="s">
        <v>30</v>
      </c>
      <c r="K28" s="32" t="s">
        <v>29</v>
      </c>
      <c r="L28" s="33" t="s">
        <v>30</v>
      </c>
      <c r="M28" s="55" t="s">
        <v>106</v>
      </c>
      <c r="N28" s="56" t="s">
        <v>30</v>
      </c>
    </row>
    <row r="29" spans="2:14" ht="16.5">
      <c r="B29" s="66" t="s">
        <v>31</v>
      </c>
      <c r="C29" s="66" t="s">
        <v>32</v>
      </c>
      <c r="D29" s="31"/>
      <c r="E29" s="34">
        <v>109</v>
      </c>
      <c r="F29" s="35">
        <v>1</v>
      </c>
      <c r="G29" s="51">
        <v>112</v>
      </c>
      <c r="H29" s="52">
        <v>1</v>
      </c>
      <c r="I29" s="53">
        <v>110</v>
      </c>
      <c r="J29" s="54"/>
      <c r="K29" s="51">
        <v>112</v>
      </c>
      <c r="L29" s="52">
        <v>1</v>
      </c>
      <c r="M29" s="57">
        <f aca="true" t="shared" si="3" ref="M29:N36">O18+E29+G29+I29+K29</f>
        <v>1559</v>
      </c>
      <c r="N29" s="58">
        <f>P18+F29+H29+J29+L29</f>
        <v>12</v>
      </c>
    </row>
    <row r="30" spans="2:14" ht="16.5">
      <c r="B30" s="67" t="s">
        <v>33</v>
      </c>
      <c r="C30" s="67" t="s">
        <v>34</v>
      </c>
      <c r="D30" s="43"/>
      <c r="E30" s="36">
        <v>111</v>
      </c>
      <c r="F30" s="37">
        <v>1</v>
      </c>
      <c r="G30" s="45">
        <v>110</v>
      </c>
      <c r="H30" s="46">
        <v>1</v>
      </c>
      <c r="I30" s="45">
        <v>112</v>
      </c>
      <c r="J30" s="46">
        <v>1</v>
      </c>
      <c r="K30" s="45">
        <v>113</v>
      </c>
      <c r="L30" s="46">
        <v>1</v>
      </c>
      <c r="M30" s="59">
        <f t="shared" si="3"/>
        <v>1567</v>
      </c>
      <c r="N30" s="60">
        <f t="shared" si="3"/>
        <v>13</v>
      </c>
    </row>
    <row r="31" spans="2:14" ht="16.5">
      <c r="B31" s="67" t="s">
        <v>52</v>
      </c>
      <c r="C31" s="67" t="s">
        <v>15</v>
      </c>
      <c r="D31" s="43"/>
      <c r="E31" s="36">
        <v>103</v>
      </c>
      <c r="F31" s="37"/>
      <c r="G31" s="45">
        <v>110</v>
      </c>
      <c r="H31" s="46">
        <v>1</v>
      </c>
      <c r="I31" s="45">
        <v>109</v>
      </c>
      <c r="J31" s="46">
        <v>1</v>
      </c>
      <c r="K31" s="45">
        <v>110</v>
      </c>
      <c r="L31" s="46">
        <v>1</v>
      </c>
      <c r="M31" s="59">
        <f t="shared" si="3"/>
        <v>1492</v>
      </c>
      <c r="N31" s="60">
        <f t="shared" si="3"/>
        <v>8</v>
      </c>
    </row>
    <row r="32" spans="2:14" ht="16.5">
      <c r="B32" s="67" t="s">
        <v>35</v>
      </c>
      <c r="C32" s="67" t="s">
        <v>36</v>
      </c>
      <c r="D32" s="43"/>
      <c r="E32" s="36">
        <v>110</v>
      </c>
      <c r="F32" s="37">
        <v>1</v>
      </c>
      <c r="G32" s="45">
        <v>104</v>
      </c>
      <c r="H32" s="46"/>
      <c r="I32" s="45">
        <v>108</v>
      </c>
      <c r="J32" s="46">
        <v>1</v>
      </c>
      <c r="K32" s="45">
        <v>108</v>
      </c>
      <c r="L32" s="46"/>
      <c r="M32" s="59">
        <f t="shared" si="3"/>
        <v>1491</v>
      </c>
      <c r="N32" s="60">
        <f t="shared" si="3"/>
        <v>4</v>
      </c>
    </row>
    <row r="33" spans="2:14" ht="16.5">
      <c r="B33" s="68" t="s">
        <v>37</v>
      </c>
      <c r="C33" s="69" t="s">
        <v>38</v>
      </c>
      <c r="D33" s="43"/>
      <c r="E33" s="36">
        <v>96</v>
      </c>
      <c r="F33" s="37"/>
      <c r="G33" s="47">
        <v>108</v>
      </c>
      <c r="H33" s="48"/>
      <c r="I33" s="45">
        <v>108</v>
      </c>
      <c r="J33" s="46"/>
      <c r="K33" s="45">
        <v>100</v>
      </c>
      <c r="L33" s="46"/>
      <c r="M33" s="59">
        <f t="shared" si="3"/>
        <v>1449</v>
      </c>
      <c r="N33" s="60">
        <f t="shared" si="3"/>
        <v>2</v>
      </c>
    </row>
    <row r="34" spans="2:14" ht="16.5">
      <c r="B34" s="67" t="s">
        <v>54</v>
      </c>
      <c r="C34" s="67" t="s">
        <v>39</v>
      </c>
      <c r="D34" s="43"/>
      <c r="E34" s="36">
        <v>109</v>
      </c>
      <c r="F34" s="37"/>
      <c r="G34" s="45">
        <v>107</v>
      </c>
      <c r="H34" s="46"/>
      <c r="I34" s="45">
        <v>111</v>
      </c>
      <c r="J34" s="46">
        <v>1</v>
      </c>
      <c r="K34" s="45">
        <v>108</v>
      </c>
      <c r="L34" s="46">
        <v>1</v>
      </c>
      <c r="M34" s="59">
        <f t="shared" si="3"/>
        <v>1501</v>
      </c>
      <c r="N34" s="60">
        <f t="shared" si="3"/>
        <v>7</v>
      </c>
    </row>
    <row r="35" spans="2:14" ht="16.5">
      <c r="B35" s="67" t="s">
        <v>40</v>
      </c>
      <c r="C35" s="69" t="s">
        <v>41</v>
      </c>
      <c r="D35" s="43"/>
      <c r="E35" s="36">
        <v>102</v>
      </c>
      <c r="F35" s="37"/>
      <c r="G35" s="45">
        <v>109</v>
      </c>
      <c r="H35" s="46"/>
      <c r="I35" s="45">
        <v>105</v>
      </c>
      <c r="J35" s="46"/>
      <c r="K35" s="45">
        <v>112</v>
      </c>
      <c r="L35" s="46"/>
      <c r="M35" s="59">
        <f t="shared" si="3"/>
        <v>1482</v>
      </c>
      <c r="N35" s="60">
        <f t="shared" si="3"/>
        <v>3</v>
      </c>
    </row>
    <row r="36" spans="2:14" ht="17.25" thickBot="1">
      <c r="B36" s="70" t="s">
        <v>33</v>
      </c>
      <c r="C36" s="71" t="s">
        <v>42</v>
      </c>
      <c r="D36" s="44"/>
      <c r="E36" s="38">
        <v>111</v>
      </c>
      <c r="F36" s="39">
        <v>1</v>
      </c>
      <c r="G36" s="49">
        <v>113</v>
      </c>
      <c r="H36" s="50">
        <v>1</v>
      </c>
      <c r="I36" s="49">
        <v>105</v>
      </c>
      <c r="J36" s="50"/>
      <c r="K36" s="49">
        <v>108</v>
      </c>
      <c r="L36" s="50"/>
      <c r="M36" s="61">
        <f t="shared" si="3"/>
        <v>1506</v>
      </c>
      <c r="N36" s="62">
        <f t="shared" si="3"/>
        <v>7</v>
      </c>
    </row>
    <row r="39" spans="2:10" ht="17.25" thickBot="1">
      <c r="B39" s="149" t="s">
        <v>256</v>
      </c>
      <c r="C39" s="150"/>
      <c r="D39" s="150"/>
      <c r="E39" s="150"/>
      <c r="F39" s="150"/>
      <c r="G39" s="150"/>
      <c r="H39" s="150"/>
      <c r="I39" s="150"/>
      <c r="J39" s="150"/>
    </row>
    <row r="40" spans="2:10" ht="17.25" customHeight="1" thickBot="1">
      <c r="B40" s="29" t="s">
        <v>51</v>
      </c>
      <c r="C40" s="29"/>
      <c r="D40" s="29"/>
      <c r="E40" s="29"/>
      <c r="F40" s="29"/>
      <c r="G40" s="29"/>
      <c r="H40" s="29"/>
      <c r="I40" s="29"/>
      <c r="J40" s="29"/>
    </row>
    <row r="41" spans="2:10" ht="17.25" thickBot="1">
      <c r="B41" s="29" t="s">
        <v>107</v>
      </c>
      <c r="C41" s="29">
        <v>1</v>
      </c>
      <c r="D41" s="29">
        <v>2</v>
      </c>
      <c r="E41" s="29">
        <v>3</v>
      </c>
      <c r="F41" s="29">
        <v>4</v>
      </c>
      <c r="G41" s="29">
        <v>5</v>
      </c>
      <c r="H41" s="29">
        <v>6</v>
      </c>
      <c r="I41" s="29">
        <v>7</v>
      </c>
      <c r="J41" s="29">
        <v>8</v>
      </c>
    </row>
    <row r="42" spans="2:10" ht="17.25" thickBot="1">
      <c r="B42" s="29" t="s">
        <v>30</v>
      </c>
      <c r="C42" s="29">
        <v>20</v>
      </c>
      <c r="D42" s="29">
        <v>18</v>
      </c>
      <c r="E42" s="29">
        <v>16</v>
      </c>
      <c r="F42" s="29">
        <v>15</v>
      </c>
      <c r="G42" s="29">
        <v>14</v>
      </c>
      <c r="H42" s="29">
        <v>13</v>
      </c>
      <c r="I42" s="29">
        <v>12</v>
      </c>
      <c r="J42" s="29">
        <v>11</v>
      </c>
    </row>
    <row r="44" spans="2:10" ht="17.25" thickBot="1">
      <c r="B44" s="165" t="s">
        <v>254</v>
      </c>
      <c r="C44" s="165"/>
      <c r="D44" s="165"/>
      <c r="E44" s="165"/>
      <c r="F44" s="165"/>
      <c r="G44" s="165"/>
      <c r="H44" s="165"/>
      <c r="I44" s="165"/>
      <c r="J44" s="165"/>
    </row>
    <row r="45" spans="2:10" ht="17.25" customHeight="1" thickBot="1">
      <c r="B45" s="29" t="s">
        <v>51</v>
      </c>
      <c r="C45" s="67" t="s">
        <v>34</v>
      </c>
      <c r="D45" s="66" t="s">
        <v>32</v>
      </c>
      <c r="E45" s="71" t="s">
        <v>42</v>
      </c>
      <c r="F45" s="67" t="s">
        <v>39</v>
      </c>
      <c r="G45" s="67" t="s">
        <v>15</v>
      </c>
      <c r="H45" s="67" t="s">
        <v>36</v>
      </c>
      <c r="I45" s="69" t="s">
        <v>41</v>
      </c>
      <c r="J45" s="69" t="s">
        <v>38</v>
      </c>
    </row>
    <row r="46" spans="2:10" ht="17.25" thickBot="1">
      <c r="B46" s="29" t="s">
        <v>107</v>
      </c>
      <c r="C46" s="29">
        <v>1</v>
      </c>
      <c r="D46" s="29">
        <v>2</v>
      </c>
      <c r="E46" s="29">
        <v>3</v>
      </c>
      <c r="F46" s="29">
        <v>4</v>
      </c>
      <c r="G46" s="29">
        <v>5</v>
      </c>
      <c r="H46" s="29">
        <v>6</v>
      </c>
      <c r="I46" s="29">
        <v>7</v>
      </c>
      <c r="J46" s="29">
        <v>8</v>
      </c>
    </row>
    <row r="47" spans="2:10" ht="17.25" thickBot="1">
      <c r="B47" s="29" t="s">
        <v>30</v>
      </c>
      <c r="C47" s="29">
        <v>15</v>
      </c>
      <c r="D47" s="29">
        <v>13</v>
      </c>
      <c r="E47" s="29">
        <v>11</v>
      </c>
      <c r="F47" s="29">
        <v>9</v>
      </c>
      <c r="G47" s="29">
        <v>7</v>
      </c>
      <c r="H47" s="29">
        <v>5</v>
      </c>
      <c r="I47" s="29">
        <v>3</v>
      </c>
      <c r="J47" s="29">
        <v>1</v>
      </c>
    </row>
    <row r="49" spans="2:10" ht="17.25" thickBot="1">
      <c r="B49" s="165" t="s">
        <v>255</v>
      </c>
      <c r="C49" s="165"/>
      <c r="D49" s="165"/>
      <c r="E49" s="165"/>
      <c r="F49" s="165"/>
      <c r="G49" s="165"/>
      <c r="H49" s="165"/>
      <c r="I49" s="165"/>
      <c r="J49" s="165"/>
    </row>
    <row r="50" spans="2:10" ht="17.25" customHeight="1" thickBot="1">
      <c r="B50" s="29" t="s">
        <v>51</v>
      </c>
      <c r="C50" s="67" t="s">
        <v>34</v>
      </c>
      <c r="D50" s="66" t="s">
        <v>32</v>
      </c>
      <c r="E50" s="67" t="s">
        <v>15</v>
      </c>
      <c r="F50" s="67" t="s">
        <v>39</v>
      </c>
      <c r="G50" s="71" t="s">
        <v>42</v>
      </c>
      <c r="H50" s="67" t="s">
        <v>36</v>
      </c>
      <c r="I50" s="69" t="s">
        <v>41</v>
      </c>
      <c r="J50" s="69" t="s">
        <v>38</v>
      </c>
    </row>
    <row r="51" spans="2:10" ht="17.25" thickBot="1">
      <c r="B51" s="29" t="s">
        <v>107</v>
      </c>
      <c r="C51" s="29">
        <v>1</v>
      </c>
      <c r="D51" s="29">
        <v>2</v>
      </c>
      <c r="E51" s="29">
        <v>3</v>
      </c>
      <c r="F51" s="29">
        <v>4</v>
      </c>
      <c r="G51" s="29">
        <v>4</v>
      </c>
      <c r="H51" s="29">
        <v>6</v>
      </c>
      <c r="I51" s="29">
        <v>7</v>
      </c>
      <c r="J51" s="29">
        <v>8</v>
      </c>
    </row>
    <row r="52" spans="2:10" ht="17.25" thickBot="1">
      <c r="B52" s="29" t="s">
        <v>30</v>
      </c>
      <c r="C52" s="29">
        <v>15</v>
      </c>
      <c r="D52" s="29">
        <v>13</v>
      </c>
      <c r="E52" s="29">
        <v>11</v>
      </c>
      <c r="F52" s="29">
        <v>9</v>
      </c>
      <c r="G52" s="29">
        <v>9</v>
      </c>
      <c r="H52" s="29">
        <v>5</v>
      </c>
      <c r="I52" s="29">
        <v>3</v>
      </c>
      <c r="J52" s="29">
        <v>1</v>
      </c>
    </row>
  </sheetData>
  <mergeCells count="24">
    <mergeCell ref="B49:J49"/>
    <mergeCell ref="I16:J16"/>
    <mergeCell ref="K16:L16"/>
    <mergeCell ref="B16:D16"/>
    <mergeCell ref="B44:J44"/>
    <mergeCell ref="B27:D27"/>
    <mergeCell ref="E27:F27"/>
    <mergeCell ref="G27:H27"/>
    <mergeCell ref="E16:F16"/>
    <mergeCell ref="G16:H16"/>
    <mergeCell ref="O16:P16"/>
    <mergeCell ref="B1:P2"/>
    <mergeCell ref="M16:N16"/>
    <mergeCell ref="O5:P5"/>
    <mergeCell ref="B5:D5"/>
    <mergeCell ref="K5:L5"/>
    <mergeCell ref="M5:N5"/>
    <mergeCell ref="E5:F5"/>
    <mergeCell ref="G5:H5"/>
    <mergeCell ref="I5:J5"/>
    <mergeCell ref="B39:J39"/>
    <mergeCell ref="I27:J27"/>
    <mergeCell ref="K27:L27"/>
    <mergeCell ref="M27:N27"/>
  </mergeCells>
  <printOptions/>
  <pageMargins left="0.5511811023622047" right="0.15748031496062992" top="0.1968503937007874" bottom="0.15748031496062992" header="0.15748031496062992" footer="0.15748031496062992"/>
  <pageSetup fitToWidth="2" horizontalDpi="600" verticalDpi="600" orientation="landscape" paperSize="9" scale="95" r:id="rId1"/>
  <headerFooter alignWithMargins="0">
    <oddFooter>&amp;R裁判長______________競賽組__________________紀錄組_________________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workbookViewId="0" topLeftCell="A12">
      <selection activeCell="B1" sqref="B1:P37"/>
    </sheetView>
  </sheetViews>
  <sheetFormatPr defaultColWidth="9.00390625" defaultRowHeight="16.5"/>
  <cols>
    <col min="1" max="1" width="2.25390625" style="0" customWidth="1"/>
    <col min="2" max="2" width="12.25390625" style="0" customWidth="1"/>
    <col min="3" max="3" width="9.50390625" style="0" customWidth="1"/>
    <col min="6" max="6" width="8.375" style="0" customWidth="1"/>
    <col min="7" max="7" width="7.00390625" style="0" customWidth="1"/>
    <col min="8" max="8" width="7.25390625" style="0" customWidth="1"/>
    <col min="10" max="10" width="7.375" style="0" customWidth="1"/>
    <col min="11" max="11" width="7.00390625" style="0" customWidth="1"/>
    <col min="12" max="12" width="8.125" style="0" customWidth="1"/>
    <col min="13" max="13" width="8.75390625" style="0" customWidth="1"/>
  </cols>
  <sheetData>
    <row r="1" spans="2:16" ht="16.5">
      <c r="B1" s="153" t="s">
        <v>109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2:16" ht="17.25" thickBot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ht="15.75" customHeight="1" thickBot="1">
      <c r="A3" s="23"/>
    </row>
    <row r="4" spans="1:16" ht="26.25" customHeight="1" thickBot="1">
      <c r="A4" s="23"/>
      <c r="B4" s="65" t="s">
        <v>131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20.25" thickBot="1">
      <c r="A5" s="23"/>
      <c r="B5" s="161" t="s">
        <v>252</v>
      </c>
      <c r="C5" s="162"/>
      <c r="D5" s="163"/>
      <c r="E5" s="164" t="s">
        <v>110</v>
      </c>
      <c r="F5" s="160"/>
      <c r="G5" s="159" t="s">
        <v>111</v>
      </c>
      <c r="H5" s="160"/>
      <c r="I5" s="159" t="s">
        <v>112</v>
      </c>
      <c r="J5" s="160"/>
      <c r="K5" s="159" t="s">
        <v>113</v>
      </c>
      <c r="L5" s="160"/>
      <c r="M5" s="159" t="s">
        <v>114</v>
      </c>
      <c r="N5" s="160"/>
      <c r="O5" s="152" t="s">
        <v>115</v>
      </c>
      <c r="P5" s="152"/>
    </row>
    <row r="6" spans="1:16" ht="17.25" thickBot="1">
      <c r="A6" s="23"/>
      <c r="B6" s="24" t="s">
        <v>94</v>
      </c>
      <c r="C6" s="24" t="s">
        <v>95</v>
      </c>
      <c r="D6" s="24" t="s">
        <v>96</v>
      </c>
      <c r="E6" s="32" t="s">
        <v>116</v>
      </c>
      <c r="F6" s="33" t="s">
        <v>117</v>
      </c>
      <c r="G6" s="32" t="s">
        <v>116</v>
      </c>
      <c r="H6" s="33" t="s">
        <v>117</v>
      </c>
      <c r="I6" s="32" t="s">
        <v>116</v>
      </c>
      <c r="J6" s="33" t="s">
        <v>117</v>
      </c>
      <c r="K6" s="32" t="s">
        <v>116</v>
      </c>
      <c r="L6" s="33" t="s">
        <v>117</v>
      </c>
      <c r="M6" s="32" t="s">
        <v>116</v>
      </c>
      <c r="N6" s="33" t="s">
        <v>117</v>
      </c>
      <c r="O6" s="55" t="s">
        <v>118</v>
      </c>
      <c r="P6" s="56" t="s">
        <v>117</v>
      </c>
    </row>
    <row r="7" spans="1:16" ht="16.5">
      <c r="A7" s="28">
        <v>1</v>
      </c>
      <c r="B7" s="66" t="s">
        <v>52</v>
      </c>
      <c r="C7" s="66" t="s">
        <v>16</v>
      </c>
      <c r="D7" s="31"/>
      <c r="E7" s="34">
        <v>107</v>
      </c>
      <c r="F7" s="35">
        <v>1</v>
      </c>
      <c r="G7" s="51">
        <v>112</v>
      </c>
      <c r="H7" s="52">
        <v>1</v>
      </c>
      <c r="I7" s="53">
        <v>110</v>
      </c>
      <c r="J7" s="54">
        <v>1</v>
      </c>
      <c r="K7" s="51">
        <v>109</v>
      </c>
      <c r="L7" s="52">
        <v>1</v>
      </c>
      <c r="M7" s="57">
        <v>100</v>
      </c>
      <c r="N7" s="58"/>
      <c r="O7" s="57">
        <f aca="true" t="shared" si="0" ref="O7:P14">E7+G7+I7+K7+M7</f>
        <v>538</v>
      </c>
      <c r="P7" s="58">
        <f t="shared" si="0"/>
        <v>4</v>
      </c>
    </row>
    <row r="8" spans="1:16" ht="16.5">
      <c r="A8" s="28">
        <v>4</v>
      </c>
      <c r="B8" s="67" t="s">
        <v>53</v>
      </c>
      <c r="C8" s="67" t="s">
        <v>10</v>
      </c>
      <c r="D8" s="43"/>
      <c r="E8" s="36">
        <v>102</v>
      </c>
      <c r="F8" s="37"/>
      <c r="G8" s="45">
        <v>111</v>
      </c>
      <c r="H8" s="46"/>
      <c r="I8" s="45">
        <v>106</v>
      </c>
      <c r="J8" s="46"/>
      <c r="K8" s="45">
        <v>104</v>
      </c>
      <c r="L8" s="46"/>
      <c r="M8" s="59">
        <v>113</v>
      </c>
      <c r="N8" s="60">
        <v>1</v>
      </c>
      <c r="O8" s="59">
        <f t="shared" si="0"/>
        <v>536</v>
      </c>
      <c r="P8" s="60">
        <f t="shared" si="0"/>
        <v>1</v>
      </c>
    </row>
    <row r="9" spans="1:16" ht="16.5">
      <c r="A9" s="28">
        <v>3</v>
      </c>
      <c r="B9" s="67" t="s">
        <v>55</v>
      </c>
      <c r="C9" s="67" t="s">
        <v>56</v>
      </c>
      <c r="D9" s="43"/>
      <c r="E9" s="36">
        <v>105</v>
      </c>
      <c r="F9" s="37">
        <v>1</v>
      </c>
      <c r="G9" s="45">
        <v>95</v>
      </c>
      <c r="H9" s="46"/>
      <c r="I9" s="45">
        <v>110</v>
      </c>
      <c r="J9" s="46">
        <v>1</v>
      </c>
      <c r="K9" s="45">
        <v>101</v>
      </c>
      <c r="L9" s="46"/>
      <c r="M9" s="59">
        <v>102</v>
      </c>
      <c r="N9" s="60"/>
      <c r="O9" s="59">
        <f t="shared" si="0"/>
        <v>513</v>
      </c>
      <c r="P9" s="60">
        <f t="shared" si="0"/>
        <v>2</v>
      </c>
    </row>
    <row r="10" spans="1:16" ht="16.5">
      <c r="A10" s="28">
        <v>2</v>
      </c>
      <c r="B10" s="67" t="s">
        <v>57</v>
      </c>
      <c r="C10" s="67" t="s">
        <v>58</v>
      </c>
      <c r="D10" s="43"/>
      <c r="E10" s="36">
        <v>103</v>
      </c>
      <c r="F10" s="37"/>
      <c r="G10" s="45">
        <v>93</v>
      </c>
      <c r="H10" s="46"/>
      <c r="I10" s="45">
        <v>98</v>
      </c>
      <c r="J10" s="46"/>
      <c r="K10" s="45">
        <v>102</v>
      </c>
      <c r="L10" s="46"/>
      <c r="M10" s="59">
        <v>102</v>
      </c>
      <c r="N10" s="60">
        <v>1</v>
      </c>
      <c r="O10" s="59">
        <f t="shared" si="0"/>
        <v>498</v>
      </c>
      <c r="P10" s="60">
        <f t="shared" si="0"/>
        <v>1</v>
      </c>
    </row>
    <row r="11" spans="1:16" ht="16.5">
      <c r="A11" s="28">
        <v>8</v>
      </c>
      <c r="B11" s="67" t="s">
        <v>52</v>
      </c>
      <c r="C11" s="67" t="s">
        <v>59</v>
      </c>
      <c r="D11" s="43"/>
      <c r="E11" s="36">
        <v>107</v>
      </c>
      <c r="F11" s="37">
        <v>1</v>
      </c>
      <c r="G11" s="47">
        <v>102</v>
      </c>
      <c r="H11" s="48">
        <v>1</v>
      </c>
      <c r="I11" s="45">
        <v>111</v>
      </c>
      <c r="J11" s="46">
        <v>1</v>
      </c>
      <c r="K11" s="45">
        <v>109</v>
      </c>
      <c r="L11" s="46">
        <v>1</v>
      </c>
      <c r="M11" s="59">
        <v>109</v>
      </c>
      <c r="N11" s="60">
        <v>1</v>
      </c>
      <c r="O11" s="59">
        <f t="shared" si="0"/>
        <v>538</v>
      </c>
      <c r="P11" s="60">
        <f t="shared" si="0"/>
        <v>5</v>
      </c>
    </row>
    <row r="12" spans="1:16" ht="16.5">
      <c r="A12" s="28">
        <v>12</v>
      </c>
      <c r="B12" s="67" t="s">
        <v>60</v>
      </c>
      <c r="C12" s="67" t="s">
        <v>61</v>
      </c>
      <c r="D12" s="43"/>
      <c r="E12" s="36">
        <v>104</v>
      </c>
      <c r="F12" s="37"/>
      <c r="G12" s="45">
        <v>105</v>
      </c>
      <c r="H12" s="46">
        <v>1</v>
      </c>
      <c r="I12" s="45">
        <v>101</v>
      </c>
      <c r="J12" s="46"/>
      <c r="K12" s="45">
        <v>102</v>
      </c>
      <c r="L12" s="46">
        <v>1</v>
      </c>
      <c r="M12" s="59">
        <v>107</v>
      </c>
      <c r="N12" s="60"/>
      <c r="O12" s="59">
        <f t="shared" si="0"/>
        <v>519</v>
      </c>
      <c r="P12" s="60">
        <f t="shared" si="0"/>
        <v>2</v>
      </c>
    </row>
    <row r="13" spans="1:16" ht="16.5">
      <c r="A13" s="28">
        <v>7</v>
      </c>
      <c r="B13" s="67" t="s">
        <v>52</v>
      </c>
      <c r="C13" s="67" t="s">
        <v>62</v>
      </c>
      <c r="D13" s="43"/>
      <c r="E13" s="36">
        <v>106</v>
      </c>
      <c r="F13" s="37">
        <v>1</v>
      </c>
      <c r="G13" s="45">
        <v>108</v>
      </c>
      <c r="H13" s="46">
        <v>1</v>
      </c>
      <c r="I13" s="45">
        <v>110</v>
      </c>
      <c r="J13" s="46">
        <v>1</v>
      </c>
      <c r="K13" s="45">
        <v>99</v>
      </c>
      <c r="L13" s="46"/>
      <c r="M13" s="59">
        <v>108</v>
      </c>
      <c r="N13" s="60">
        <v>1</v>
      </c>
      <c r="O13" s="59">
        <f t="shared" si="0"/>
        <v>531</v>
      </c>
      <c r="P13" s="60">
        <f t="shared" si="0"/>
        <v>4</v>
      </c>
    </row>
    <row r="14" spans="1:16" ht="17.25" thickBot="1">
      <c r="A14" s="28">
        <v>10</v>
      </c>
      <c r="B14" s="70" t="s">
        <v>63</v>
      </c>
      <c r="C14" s="70" t="s">
        <v>64</v>
      </c>
      <c r="D14" s="44"/>
      <c r="E14" s="38">
        <v>98</v>
      </c>
      <c r="F14" s="39"/>
      <c r="G14" s="49">
        <v>99</v>
      </c>
      <c r="H14" s="50"/>
      <c r="I14" s="49">
        <v>106</v>
      </c>
      <c r="J14" s="50"/>
      <c r="K14" s="49">
        <v>108</v>
      </c>
      <c r="L14" s="50">
        <v>1</v>
      </c>
      <c r="M14" s="61">
        <v>101</v>
      </c>
      <c r="N14" s="62"/>
      <c r="O14" s="61">
        <f t="shared" si="0"/>
        <v>512</v>
      </c>
      <c r="P14" s="62">
        <f t="shared" si="0"/>
        <v>1</v>
      </c>
    </row>
    <row r="15" ht="17.25" thickBot="1"/>
    <row r="16" spans="2:16" ht="20.25" thickBot="1">
      <c r="B16" s="161" t="s">
        <v>251</v>
      </c>
      <c r="C16" s="162"/>
      <c r="D16" s="163"/>
      <c r="E16" s="151" t="s">
        <v>119</v>
      </c>
      <c r="F16" s="151"/>
      <c r="G16" s="151" t="s">
        <v>120</v>
      </c>
      <c r="H16" s="151"/>
      <c r="I16" s="151" t="s">
        <v>121</v>
      </c>
      <c r="J16" s="151"/>
      <c r="K16" s="151" t="s">
        <v>122</v>
      </c>
      <c r="L16" s="151"/>
      <c r="M16" s="159" t="s">
        <v>123</v>
      </c>
      <c r="N16" s="160"/>
      <c r="O16" s="152" t="s">
        <v>115</v>
      </c>
      <c r="P16" s="152"/>
    </row>
    <row r="17" spans="2:16" ht="17.25" thickBot="1">
      <c r="B17" s="24" t="s">
        <v>124</v>
      </c>
      <c r="C17" s="24" t="s">
        <v>125</v>
      </c>
      <c r="D17" s="24" t="s">
        <v>96</v>
      </c>
      <c r="E17" s="32" t="s">
        <v>116</v>
      </c>
      <c r="F17" s="33" t="s">
        <v>117</v>
      </c>
      <c r="G17" s="32" t="s">
        <v>116</v>
      </c>
      <c r="H17" s="33" t="s">
        <v>117</v>
      </c>
      <c r="I17" s="32" t="s">
        <v>116</v>
      </c>
      <c r="J17" s="33" t="s">
        <v>117</v>
      </c>
      <c r="K17" s="32" t="s">
        <v>116</v>
      </c>
      <c r="L17" s="33" t="s">
        <v>117</v>
      </c>
      <c r="M17" s="32" t="s">
        <v>116</v>
      </c>
      <c r="N17" s="33" t="s">
        <v>117</v>
      </c>
      <c r="O17" s="55" t="s">
        <v>118</v>
      </c>
      <c r="P17" s="56" t="s">
        <v>117</v>
      </c>
    </row>
    <row r="18" spans="2:16" ht="16.5">
      <c r="B18" s="66" t="s">
        <v>52</v>
      </c>
      <c r="C18" s="66" t="s">
        <v>16</v>
      </c>
      <c r="D18" s="31"/>
      <c r="E18" s="34">
        <v>110</v>
      </c>
      <c r="F18" s="35">
        <v>1</v>
      </c>
      <c r="G18" s="51">
        <v>110</v>
      </c>
      <c r="H18" s="52">
        <v>1</v>
      </c>
      <c r="I18" s="53">
        <v>109</v>
      </c>
      <c r="J18" s="54">
        <v>1</v>
      </c>
      <c r="K18" s="51">
        <v>105</v>
      </c>
      <c r="L18" s="52">
        <v>1</v>
      </c>
      <c r="M18" s="57">
        <v>100</v>
      </c>
      <c r="N18" s="58">
        <v>1</v>
      </c>
      <c r="O18" s="57">
        <f aca="true" t="shared" si="1" ref="O18:O25">O7+E18+G18+I18+K18+M18</f>
        <v>1072</v>
      </c>
      <c r="P18" s="58">
        <f>P7+F18+H18+J18+L18+N18</f>
        <v>9</v>
      </c>
    </row>
    <row r="19" spans="2:16" ht="16.5">
      <c r="B19" s="67" t="s">
        <v>53</v>
      </c>
      <c r="C19" s="67" t="s">
        <v>10</v>
      </c>
      <c r="D19" s="43"/>
      <c r="E19" s="36">
        <v>106</v>
      </c>
      <c r="F19" s="37"/>
      <c r="G19" s="45">
        <v>111</v>
      </c>
      <c r="H19" s="46">
        <v>1</v>
      </c>
      <c r="I19" s="45">
        <v>114</v>
      </c>
      <c r="J19" s="46">
        <v>1</v>
      </c>
      <c r="K19" s="45">
        <v>112</v>
      </c>
      <c r="L19" s="46">
        <v>1</v>
      </c>
      <c r="M19" s="59">
        <v>111</v>
      </c>
      <c r="N19" s="60">
        <v>1</v>
      </c>
      <c r="O19" s="59">
        <f t="shared" si="1"/>
        <v>1090</v>
      </c>
      <c r="P19" s="60">
        <f aca="true" t="shared" si="2" ref="P19:P25">P8+F19+H19+J19+L19+N19</f>
        <v>5</v>
      </c>
    </row>
    <row r="20" spans="2:16" ht="16.5">
      <c r="B20" s="67" t="s">
        <v>55</v>
      </c>
      <c r="C20" s="67" t="s">
        <v>56</v>
      </c>
      <c r="D20" s="43"/>
      <c r="E20" s="36">
        <v>98</v>
      </c>
      <c r="F20" s="37"/>
      <c r="G20" s="45">
        <v>101</v>
      </c>
      <c r="H20" s="46"/>
      <c r="I20" s="45">
        <v>90</v>
      </c>
      <c r="J20" s="46"/>
      <c r="K20" s="45">
        <v>102</v>
      </c>
      <c r="L20" s="46"/>
      <c r="M20" s="59">
        <v>97</v>
      </c>
      <c r="N20" s="60"/>
      <c r="O20" s="59">
        <f t="shared" si="1"/>
        <v>1001</v>
      </c>
      <c r="P20" s="60">
        <f t="shared" si="2"/>
        <v>2</v>
      </c>
    </row>
    <row r="21" spans="2:16" ht="16.5">
      <c r="B21" s="67" t="s">
        <v>57</v>
      </c>
      <c r="C21" s="67" t="s">
        <v>58</v>
      </c>
      <c r="D21" s="43"/>
      <c r="E21" s="36">
        <v>93</v>
      </c>
      <c r="F21" s="37"/>
      <c r="G21" s="45">
        <v>101</v>
      </c>
      <c r="H21" s="46"/>
      <c r="I21" s="45">
        <v>108</v>
      </c>
      <c r="J21" s="46"/>
      <c r="K21" s="45">
        <v>101</v>
      </c>
      <c r="L21" s="46"/>
      <c r="M21" s="59">
        <v>101</v>
      </c>
      <c r="N21" s="60"/>
      <c r="O21" s="59">
        <f t="shared" si="1"/>
        <v>1002</v>
      </c>
      <c r="P21" s="60">
        <f t="shared" si="2"/>
        <v>1</v>
      </c>
    </row>
    <row r="22" spans="2:18" ht="16.5">
      <c r="B22" s="67" t="s">
        <v>52</v>
      </c>
      <c r="C22" s="67" t="s">
        <v>59</v>
      </c>
      <c r="D22" s="43"/>
      <c r="E22" s="36">
        <v>106</v>
      </c>
      <c r="F22" s="37">
        <v>1</v>
      </c>
      <c r="G22" s="47">
        <v>103</v>
      </c>
      <c r="H22" s="48"/>
      <c r="I22" s="45">
        <v>104</v>
      </c>
      <c r="J22" s="46"/>
      <c r="K22" s="45">
        <v>111</v>
      </c>
      <c r="L22" s="46">
        <v>1</v>
      </c>
      <c r="M22" s="59">
        <v>109</v>
      </c>
      <c r="N22" s="60">
        <v>1</v>
      </c>
      <c r="O22" s="59">
        <f t="shared" si="1"/>
        <v>1071</v>
      </c>
      <c r="P22" s="60">
        <f t="shared" si="2"/>
        <v>8</v>
      </c>
      <c r="R22" s="139"/>
    </row>
    <row r="23" spans="2:18" ht="16.5">
      <c r="B23" s="67" t="s">
        <v>60</v>
      </c>
      <c r="C23" s="67" t="s">
        <v>61</v>
      </c>
      <c r="D23" s="43"/>
      <c r="E23" s="36">
        <v>105</v>
      </c>
      <c r="F23" s="37">
        <v>1</v>
      </c>
      <c r="G23" s="45">
        <v>103</v>
      </c>
      <c r="H23" s="46"/>
      <c r="I23" s="45">
        <v>94</v>
      </c>
      <c r="J23" s="46"/>
      <c r="K23" s="45">
        <v>108</v>
      </c>
      <c r="L23" s="46">
        <v>1</v>
      </c>
      <c r="M23" s="59">
        <v>110</v>
      </c>
      <c r="N23" s="60">
        <v>1</v>
      </c>
      <c r="O23" s="59">
        <f t="shared" si="1"/>
        <v>1039</v>
      </c>
      <c r="P23" s="60">
        <f t="shared" si="2"/>
        <v>5</v>
      </c>
      <c r="R23" s="139"/>
    </row>
    <row r="24" spans="2:18" ht="16.5">
      <c r="B24" s="67" t="s">
        <v>52</v>
      </c>
      <c r="C24" s="67" t="s">
        <v>62</v>
      </c>
      <c r="D24" s="43"/>
      <c r="E24" s="36">
        <v>103</v>
      </c>
      <c r="F24" s="37">
        <v>1</v>
      </c>
      <c r="G24" s="45">
        <v>108</v>
      </c>
      <c r="H24" s="46">
        <v>1</v>
      </c>
      <c r="I24" s="45">
        <v>110</v>
      </c>
      <c r="J24" s="46">
        <v>1</v>
      </c>
      <c r="K24" s="45">
        <v>98</v>
      </c>
      <c r="L24" s="46"/>
      <c r="M24" s="59">
        <v>103</v>
      </c>
      <c r="N24" s="60"/>
      <c r="O24" s="59">
        <f t="shared" si="1"/>
        <v>1053</v>
      </c>
      <c r="P24" s="60">
        <f t="shared" si="2"/>
        <v>7</v>
      </c>
      <c r="R24" s="139"/>
    </row>
    <row r="25" spans="2:18" ht="17.25" thickBot="1">
      <c r="B25" s="70" t="s">
        <v>63</v>
      </c>
      <c r="C25" s="70" t="s">
        <v>64</v>
      </c>
      <c r="D25" s="44"/>
      <c r="E25" s="38">
        <v>93</v>
      </c>
      <c r="F25" s="39"/>
      <c r="G25" s="49">
        <v>108</v>
      </c>
      <c r="H25" s="50">
        <v>1</v>
      </c>
      <c r="I25" s="49">
        <v>102</v>
      </c>
      <c r="J25" s="50">
        <v>1</v>
      </c>
      <c r="K25" s="49">
        <v>99</v>
      </c>
      <c r="L25" s="50"/>
      <c r="M25" s="61">
        <v>109</v>
      </c>
      <c r="N25" s="62"/>
      <c r="O25" s="61">
        <f t="shared" si="1"/>
        <v>1023</v>
      </c>
      <c r="P25" s="62">
        <f t="shared" si="2"/>
        <v>3</v>
      </c>
      <c r="R25" s="139"/>
    </row>
    <row r="26" ht="16.5">
      <c r="R26" s="139"/>
    </row>
    <row r="27" ht="17.25" thickBot="1">
      <c r="R27" s="139"/>
    </row>
    <row r="28" spans="2:18" ht="20.25" thickBot="1">
      <c r="B28" s="161" t="s">
        <v>253</v>
      </c>
      <c r="C28" s="162"/>
      <c r="D28" s="163"/>
      <c r="E28" s="151" t="s">
        <v>126</v>
      </c>
      <c r="F28" s="151"/>
      <c r="G28" s="151" t="s">
        <v>127</v>
      </c>
      <c r="H28" s="151"/>
      <c r="I28" s="151" t="s">
        <v>128</v>
      </c>
      <c r="J28" s="151"/>
      <c r="K28" s="151" t="s">
        <v>129</v>
      </c>
      <c r="L28" s="151"/>
      <c r="M28" s="152" t="s">
        <v>115</v>
      </c>
      <c r="N28" s="152"/>
      <c r="R28" s="139"/>
    </row>
    <row r="29" spans="2:18" ht="17.25" thickBot="1">
      <c r="B29" s="24" t="s">
        <v>124</v>
      </c>
      <c r="C29" s="24" t="s">
        <v>125</v>
      </c>
      <c r="D29" s="24" t="s">
        <v>96</v>
      </c>
      <c r="E29" s="32" t="s">
        <v>116</v>
      </c>
      <c r="F29" s="33" t="s">
        <v>117</v>
      </c>
      <c r="G29" s="32" t="s">
        <v>116</v>
      </c>
      <c r="H29" s="33" t="s">
        <v>117</v>
      </c>
      <c r="I29" s="32" t="s">
        <v>116</v>
      </c>
      <c r="J29" s="33" t="s">
        <v>117</v>
      </c>
      <c r="K29" s="32" t="s">
        <v>116</v>
      </c>
      <c r="L29" s="33" t="s">
        <v>117</v>
      </c>
      <c r="M29" s="55" t="s">
        <v>118</v>
      </c>
      <c r="N29" s="56" t="s">
        <v>117</v>
      </c>
      <c r="R29" s="139"/>
    </row>
    <row r="30" spans="2:18" ht="16.5">
      <c r="B30" s="66" t="s">
        <v>52</v>
      </c>
      <c r="C30" s="66" t="s">
        <v>16</v>
      </c>
      <c r="D30" s="31"/>
      <c r="E30" s="34">
        <v>108</v>
      </c>
      <c r="F30" s="35"/>
      <c r="G30" s="51">
        <v>112</v>
      </c>
      <c r="H30" s="52">
        <v>1</v>
      </c>
      <c r="I30" s="53">
        <v>103</v>
      </c>
      <c r="J30" s="54"/>
      <c r="K30" s="51">
        <v>99</v>
      </c>
      <c r="L30" s="52"/>
      <c r="M30" s="57">
        <f aca="true" t="shared" si="3" ref="M30:N37">O18+E30+G30+I30+K30</f>
        <v>1494</v>
      </c>
      <c r="N30" s="58">
        <f t="shared" si="3"/>
        <v>10</v>
      </c>
      <c r="R30" s="139"/>
    </row>
    <row r="31" spans="2:14" ht="16.5">
      <c r="B31" s="67" t="s">
        <v>53</v>
      </c>
      <c r="C31" s="67" t="s">
        <v>10</v>
      </c>
      <c r="D31" s="43"/>
      <c r="E31" s="36">
        <v>106</v>
      </c>
      <c r="F31" s="37"/>
      <c r="G31" s="45">
        <v>106</v>
      </c>
      <c r="H31" s="46"/>
      <c r="I31" s="45">
        <v>111</v>
      </c>
      <c r="J31" s="46">
        <v>1</v>
      </c>
      <c r="K31" s="45">
        <v>108</v>
      </c>
      <c r="L31" s="46">
        <v>1</v>
      </c>
      <c r="M31" s="59">
        <f t="shared" si="3"/>
        <v>1521</v>
      </c>
      <c r="N31" s="60">
        <f t="shared" si="3"/>
        <v>7</v>
      </c>
    </row>
    <row r="32" spans="2:14" ht="16.5">
      <c r="B32" s="67" t="s">
        <v>55</v>
      </c>
      <c r="C32" s="67" t="s">
        <v>56</v>
      </c>
      <c r="D32" s="43"/>
      <c r="E32" s="36">
        <v>112</v>
      </c>
      <c r="F32" s="37">
        <v>1</v>
      </c>
      <c r="G32" s="45">
        <v>101</v>
      </c>
      <c r="H32" s="46"/>
      <c r="I32" s="45">
        <v>108</v>
      </c>
      <c r="J32" s="46">
        <v>1</v>
      </c>
      <c r="K32" s="45">
        <v>104</v>
      </c>
      <c r="L32" s="46"/>
      <c r="M32" s="59">
        <f t="shared" si="3"/>
        <v>1426</v>
      </c>
      <c r="N32" s="60">
        <f t="shared" si="3"/>
        <v>4</v>
      </c>
    </row>
    <row r="33" spans="2:14" ht="16.5">
      <c r="B33" s="67" t="s">
        <v>57</v>
      </c>
      <c r="C33" s="67" t="s">
        <v>58</v>
      </c>
      <c r="D33" s="43"/>
      <c r="E33" s="36">
        <v>106</v>
      </c>
      <c r="F33" s="37">
        <v>1</v>
      </c>
      <c r="G33" s="45">
        <v>107</v>
      </c>
      <c r="H33" s="46">
        <v>1</v>
      </c>
      <c r="I33" s="45">
        <v>99</v>
      </c>
      <c r="J33" s="46"/>
      <c r="K33" s="45">
        <v>107</v>
      </c>
      <c r="L33" s="46"/>
      <c r="M33" s="59">
        <f t="shared" si="3"/>
        <v>1421</v>
      </c>
      <c r="N33" s="60">
        <f t="shared" si="3"/>
        <v>3</v>
      </c>
    </row>
    <row r="34" spans="2:14" ht="16.5">
      <c r="B34" s="67" t="s">
        <v>52</v>
      </c>
      <c r="C34" s="67" t="s">
        <v>59</v>
      </c>
      <c r="D34" s="43"/>
      <c r="E34" s="36">
        <v>104</v>
      </c>
      <c r="F34" s="37"/>
      <c r="G34" s="47">
        <v>107</v>
      </c>
      <c r="H34" s="48">
        <v>1</v>
      </c>
      <c r="I34" s="45">
        <v>107</v>
      </c>
      <c r="J34" s="46"/>
      <c r="K34" s="45">
        <v>104</v>
      </c>
      <c r="L34" s="46">
        <v>1</v>
      </c>
      <c r="M34" s="59">
        <f t="shared" si="3"/>
        <v>1493</v>
      </c>
      <c r="N34" s="60">
        <f t="shared" si="3"/>
        <v>10</v>
      </c>
    </row>
    <row r="35" spans="2:14" ht="16.5">
      <c r="B35" s="67" t="s">
        <v>60</v>
      </c>
      <c r="C35" s="67" t="s">
        <v>61</v>
      </c>
      <c r="D35" s="43"/>
      <c r="E35" s="36">
        <v>108</v>
      </c>
      <c r="F35" s="37">
        <v>1</v>
      </c>
      <c r="G35" s="45">
        <v>103</v>
      </c>
      <c r="H35" s="46"/>
      <c r="I35" s="45">
        <v>107</v>
      </c>
      <c r="J35" s="46">
        <v>1</v>
      </c>
      <c r="K35" s="45">
        <v>102</v>
      </c>
      <c r="L35" s="46"/>
      <c r="M35" s="59">
        <f t="shared" si="3"/>
        <v>1459</v>
      </c>
      <c r="N35" s="60">
        <f t="shared" si="3"/>
        <v>7</v>
      </c>
    </row>
    <row r="36" spans="2:14" ht="16.5">
      <c r="B36" s="67" t="s">
        <v>52</v>
      </c>
      <c r="C36" s="67" t="s">
        <v>62</v>
      </c>
      <c r="D36" s="43"/>
      <c r="E36" s="36">
        <v>106</v>
      </c>
      <c r="F36" s="37">
        <v>1</v>
      </c>
      <c r="G36" s="45">
        <v>105</v>
      </c>
      <c r="H36" s="46"/>
      <c r="I36" s="45">
        <v>101</v>
      </c>
      <c r="J36" s="46"/>
      <c r="K36" s="45">
        <v>106</v>
      </c>
      <c r="L36" s="46">
        <v>1</v>
      </c>
      <c r="M36" s="59">
        <f t="shared" si="3"/>
        <v>1471</v>
      </c>
      <c r="N36" s="60">
        <f t="shared" si="3"/>
        <v>9</v>
      </c>
    </row>
    <row r="37" spans="2:14" ht="17.25" thickBot="1">
      <c r="B37" s="70" t="s">
        <v>63</v>
      </c>
      <c r="C37" s="70" t="s">
        <v>64</v>
      </c>
      <c r="D37" s="44"/>
      <c r="E37" s="38">
        <v>101</v>
      </c>
      <c r="F37" s="39"/>
      <c r="G37" s="49">
        <v>104</v>
      </c>
      <c r="H37" s="50">
        <v>1</v>
      </c>
      <c r="I37" s="49">
        <v>104</v>
      </c>
      <c r="J37" s="50">
        <v>1</v>
      </c>
      <c r="K37" s="49">
        <v>106</v>
      </c>
      <c r="L37" s="50">
        <v>1</v>
      </c>
      <c r="M37" s="61">
        <f t="shared" si="3"/>
        <v>1438</v>
      </c>
      <c r="N37" s="62">
        <f t="shared" si="3"/>
        <v>6</v>
      </c>
    </row>
    <row r="40" spans="2:10" ht="17.25" thickBot="1">
      <c r="B40" s="149" t="s">
        <v>256</v>
      </c>
      <c r="C40" s="150"/>
      <c r="D40" s="150"/>
      <c r="E40" s="150"/>
      <c r="F40" s="150"/>
      <c r="G40" s="150"/>
      <c r="H40" s="150"/>
      <c r="I40" s="150"/>
      <c r="J40" s="150"/>
    </row>
    <row r="41" spans="2:10" ht="17.25" customHeight="1" thickBot="1">
      <c r="B41" s="29" t="s">
        <v>125</v>
      </c>
      <c r="C41" s="29"/>
      <c r="D41" s="29"/>
      <c r="E41" s="29"/>
      <c r="F41" s="29"/>
      <c r="G41" s="29"/>
      <c r="H41" s="29"/>
      <c r="I41" s="29"/>
      <c r="J41" s="29"/>
    </row>
    <row r="42" spans="2:10" ht="17.25" thickBot="1">
      <c r="B42" s="29" t="s">
        <v>130</v>
      </c>
      <c r="C42" s="29">
        <v>1</v>
      </c>
      <c r="D42" s="29">
        <v>2</v>
      </c>
      <c r="E42" s="29">
        <v>3</v>
      </c>
      <c r="F42" s="29">
        <v>4</v>
      </c>
      <c r="G42" s="29">
        <v>5</v>
      </c>
      <c r="H42" s="29">
        <v>6</v>
      </c>
      <c r="I42" s="29">
        <v>7</v>
      </c>
      <c r="J42" s="29">
        <v>8</v>
      </c>
    </row>
    <row r="43" spans="2:10" ht="17.25" thickBot="1">
      <c r="B43" s="29" t="s">
        <v>117</v>
      </c>
      <c r="C43" s="29">
        <v>20</v>
      </c>
      <c r="D43" s="29">
        <v>18</v>
      </c>
      <c r="E43" s="29">
        <v>16</v>
      </c>
      <c r="F43" s="29">
        <v>15</v>
      </c>
      <c r="G43" s="29">
        <v>14</v>
      </c>
      <c r="H43" s="29">
        <v>13</v>
      </c>
      <c r="I43" s="29">
        <v>12</v>
      </c>
      <c r="J43" s="29">
        <v>11</v>
      </c>
    </row>
    <row r="45" spans="2:10" ht="17.25" thickBot="1">
      <c r="B45" s="165" t="s">
        <v>254</v>
      </c>
      <c r="C45" s="165"/>
      <c r="D45" s="165"/>
      <c r="E45" s="165"/>
      <c r="F45" s="165"/>
      <c r="G45" s="165"/>
      <c r="H45" s="165"/>
      <c r="I45" s="165"/>
      <c r="J45" s="165"/>
    </row>
    <row r="46" spans="2:10" ht="17.25" customHeight="1" thickBot="1">
      <c r="B46" s="29" t="s">
        <v>125</v>
      </c>
      <c r="C46" s="67" t="s">
        <v>10</v>
      </c>
      <c r="D46" s="66" t="s">
        <v>16</v>
      </c>
      <c r="E46" s="67" t="s">
        <v>59</v>
      </c>
      <c r="F46" s="67" t="s">
        <v>62</v>
      </c>
      <c r="G46" s="67" t="s">
        <v>61</v>
      </c>
      <c r="H46" s="70" t="s">
        <v>64</v>
      </c>
      <c r="I46" s="67" t="s">
        <v>56</v>
      </c>
      <c r="J46" s="67" t="s">
        <v>58</v>
      </c>
    </row>
    <row r="47" spans="2:10" ht="17.25" thickBot="1">
      <c r="B47" s="29" t="s">
        <v>130</v>
      </c>
      <c r="C47" s="29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</row>
    <row r="48" spans="2:10" ht="17.25" thickBot="1">
      <c r="B48" s="29" t="s">
        <v>117</v>
      </c>
      <c r="C48" s="29">
        <v>15</v>
      </c>
      <c r="D48" s="29">
        <v>13</v>
      </c>
      <c r="E48" s="29">
        <v>11</v>
      </c>
      <c r="F48" s="29">
        <v>9</v>
      </c>
      <c r="G48" s="29">
        <v>7</v>
      </c>
      <c r="H48" s="29">
        <v>5</v>
      </c>
      <c r="I48" s="29">
        <v>3</v>
      </c>
      <c r="J48" s="29">
        <v>1</v>
      </c>
    </row>
    <row r="50" spans="2:10" ht="17.25" thickBot="1">
      <c r="B50" s="165" t="s">
        <v>255</v>
      </c>
      <c r="C50" s="165"/>
      <c r="D50" s="165"/>
      <c r="E50" s="165"/>
      <c r="F50" s="165"/>
      <c r="G50" s="165"/>
      <c r="H50" s="165"/>
      <c r="I50" s="165"/>
      <c r="J50" s="165"/>
    </row>
    <row r="51" spans="2:10" ht="17.25" customHeight="1" thickBot="1">
      <c r="B51" s="29" t="s">
        <v>125</v>
      </c>
      <c r="C51" s="66" t="s">
        <v>16</v>
      </c>
      <c r="D51" s="67" t="s">
        <v>59</v>
      </c>
      <c r="E51" s="67" t="s">
        <v>62</v>
      </c>
      <c r="F51" s="67" t="s">
        <v>10</v>
      </c>
      <c r="G51" s="67" t="s">
        <v>61</v>
      </c>
      <c r="H51" s="70" t="s">
        <v>64</v>
      </c>
      <c r="I51" s="67" t="s">
        <v>56</v>
      </c>
      <c r="J51" s="67" t="s">
        <v>58</v>
      </c>
    </row>
    <row r="52" spans="2:10" ht="17.25" thickBot="1">
      <c r="B52" s="29" t="s">
        <v>130</v>
      </c>
      <c r="C52" s="29">
        <v>1</v>
      </c>
      <c r="D52" s="29">
        <v>1</v>
      </c>
      <c r="E52" s="29">
        <v>3</v>
      </c>
      <c r="F52" s="29">
        <v>4</v>
      </c>
      <c r="G52" s="29">
        <v>4</v>
      </c>
      <c r="H52" s="29">
        <v>6</v>
      </c>
      <c r="I52" s="29">
        <v>7</v>
      </c>
      <c r="J52" s="29">
        <v>8</v>
      </c>
    </row>
    <row r="53" spans="2:10" ht="17.25" thickBot="1">
      <c r="B53" s="29" t="s">
        <v>117</v>
      </c>
      <c r="C53" s="29">
        <v>15</v>
      </c>
      <c r="D53" s="29">
        <v>15</v>
      </c>
      <c r="E53" s="29">
        <v>11</v>
      </c>
      <c r="F53" s="29">
        <v>9</v>
      </c>
      <c r="G53" s="29">
        <v>9</v>
      </c>
      <c r="H53" s="29">
        <v>5</v>
      </c>
      <c r="I53" s="29">
        <v>3</v>
      </c>
      <c r="J53" s="29">
        <v>1</v>
      </c>
    </row>
  </sheetData>
  <mergeCells count="24">
    <mergeCell ref="I28:J28"/>
    <mergeCell ref="K28:L28"/>
    <mergeCell ref="M28:N28"/>
    <mergeCell ref="O16:P16"/>
    <mergeCell ref="G16:H16"/>
    <mergeCell ref="B1:P2"/>
    <mergeCell ref="M16:N16"/>
    <mergeCell ref="O5:P5"/>
    <mergeCell ref="B5:D5"/>
    <mergeCell ref="K5:L5"/>
    <mergeCell ref="M5:N5"/>
    <mergeCell ref="E5:F5"/>
    <mergeCell ref="G5:H5"/>
    <mergeCell ref="I5:J5"/>
    <mergeCell ref="B40:J40"/>
    <mergeCell ref="B50:J50"/>
    <mergeCell ref="I16:J16"/>
    <mergeCell ref="K16:L16"/>
    <mergeCell ref="B16:D16"/>
    <mergeCell ref="B45:J45"/>
    <mergeCell ref="B28:D28"/>
    <mergeCell ref="E28:F28"/>
    <mergeCell ref="G28:H28"/>
    <mergeCell ref="E16:F16"/>
  </mergeCells>
  <printOptions/>
  <pageMargins left="0.93" right="0.64" top="0.36" bottom="0.55" header="0.26" footer="0.22"/>
  <pageSetup fitToHeight="1" fitToWidth="1" horizontalDpi="600" verticalDpi="600" orientation="landscape" paperSize="9" scale="87" r:id="rId1"/>
  <headerFooter alignWithMargins="0">
    <oddFooter>&amp;R裁判長_________________競賽組_________________紀錄組_________________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zoomScale="75" zoomScaleNormal="75" workbookViewId="0" topLeftCell="A4">
      <selection activeCell="Q26" sqref="Q26"/>
    </sheetView>
  </sheetViews>
  <sheetFormatPr defaultColWidth="9.00390625" defaultRowHeight="16.5"/>
  <cols>
    <col min="1" max="1" width="2.25390625" style="0" customWidth="1"/>
    <col min="2" max="2" width="12.25390625" style="0" customWidth="1"/>
    <col min="3" max="3" width="9.50390625" style="0" customWidth="1"/>
    <col min="6" max="6" width="8.375" style="0" customWidth="1"/>
    <col min="7" max="7" width="7.00390625" style="0" customWidth="1"/>
    <col min="8" max="8" width="7.25390625" style="0" customWidth="1"/>
    <col min="10" max="10" width="7.375" style="0" customWidth="1"/>
    <col min="11" max="11" width="7.00390625" style="0" customWidth="1"/>
    <col min="12" max="12" width="8.125" style="0" customWidth="1"/>
    <col min="13" max="13" width="8.75390625" style="0" customWidth="1"/>
  </cols>
  <sheetData>
    <row r="1" spans="2:16" ht="16.5">
      <c r="B1" s="153" t="s">
        <v>102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5"/>
    </row>
    <row r="2" spans="2:16" ht="17.25" thickBot="1">
      <c r="B2" s="156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8"/>
    </row>
    <row r="3" ht="15.75" customHeight="1" thickBot="1">
      <c r="A3" s="23"/>
    </row>
    <row r="4" spans="1:16" ht="26.25" customHeight="1" thickBot="1">
      <c r="A4" s="23"/>
      <c r="B4" s="65" t="s">
        <v>104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4"/>
    </row>
    <row r="5" spans="1:16" ht="20.25" thickBot="1">
      <c r="A5" s="23"/>
      <c r="B5" s="161" t="s">
        <v>252</v>
      </c>
      <c r="C5" s="162"/>
      <c r="D5" s="163"/>
      <c r="E5" s="164" t="s">
        <v>65</v>
      </c>
      <c r="F5" s="160"/>
      <c r="G5" s="159" t="s">
        <v>66</v>
      </c>
      <c r="H5" s="160"/>
      <c r="I5" s="159" t="s">
        <v>67</v>
      </c>
      <c r="J5" s="160"/>
      <c r="K5" s="159" t="s">
        <v>68</v>
      </c>
      <c r="L5" s="160"/>
      <c r="M5" s="159" t="s">
        <v>69</v>
      </c>
      <c r="N5" s="160"/>
      <c r="O5" s="152" t="s">
        <v>97</v>
      </c>
      <c r="P5" s="152"/>
    </row>
    <row r="6" spans="1:16" ht="17.25" thickBot="1">
      <c r="A6" s="23"/>
      <c r="B6" s="24" t="s">
        <v>94</v>
      </c>
      <c r="C6" s="24" t="s">
        <v>95</v>
      </c>
      <c r="D6" s="24" t="s">
        <v>96</v>
      </c>
      <c r="E6" s="32" t="s">
        <v>70</v>
      </c>
      <c r="F6" s="33" t="s">
        <v>71</v>
      </c>
      <c r="G6" s="32" t="s">
        <v>70</v>
      </c>
      <c r="H6" s="33" t="s">
        <v>71</v>
      </c>
      <c r="I6" s="32" t="s">
        <v>70</v>
      </c>
      <c r="J6" s="33" t="s">
        <v>71</v>
      </c>
      <c r="K6" s="32" t="s">
        <v>70</v>
      </c>
      <c r="L6" s="33" t="s">
        <v>71</v>
      </c>
      <c r="M6" s="32" t="s">
        <v>70</v>
      </c>
      <c r="N6" s="33" t="s">
        <v>71</v>
      </c>
      <c r="O6" s="55" t="s">
        <v>98</v>
      </c>
      <c r="P6" s="56" t="s">
        <v>99</v>
      </c>
    </row>
    <row r="7" spans="1:16" ht="16.5">
      <c r="A7" s="28">
        <v>1</v>
      </c>
      <c r="B7" s="40" t="s">
        <v>79</v>
      </c>
      <c r="C7" s="40" t="s">
        <v>80</v>
      </c>
      <c r="D7" s="31"/>
      <c r="E7" s="34">
        <v>115</v>
      </c>
      <c r="F7" s="35">
        <v>1</v>
      </c>
      <c r="G7" s="51">
        <v>114</v>
      </c>
      <c r="H7" s="52">
        <v>1</v>
      </c>
      <c r="I7" s="53">
        <v>116</v>
      </c>
      <c r="J7" s="54">
        <v>1</v>
      </c>
      <c r="K7" s="51">
        <v>115</v>
      </c>
      <c r="L7" s="52">
        <v>1</v>
      </c>
      <c r="M7" s="57">
        <v>115</v>
      </c>
      <c r="N7" s="58">
        <v>1</v>
      </c>
      <c r="O7" s="57">
        <f>E7+G7+I7+K7+M7</f>
        <v>575</v>
      </c>
      <c r="P7" s="58">
        <f>F7+H7+J7+L7+N7</f>
        <v>5</v>
      </c>
    </row>
    <row r="8" spans="1:16" ht="16.5">
      <c r="A8" s="28">
        <v>4</v>
      </c>
      <c r="B8" s="41" t="s">
        <v>81</v>
      </c>
      <c r="C8" s="41" t="s">
        <v>82</v>
      </c>
      <c r="D8" s="43"/>
      <c r="E8" s="36">
        <v>116</v>
      </c>
      <c r="F8" s="37">
        <v>1</v>
      </c>
      <c r="G8" s="45">
        <v>113</v>
      </c>
      <c r="H8" s="46">
        <v>1</v>
      </c>
      <c r="I8" s="45">
        <v>114</v>
      </c>
      <c r="J8" s="46">
        <v>1</v>
      </c>
      <c r="K8" s="45">
        <v>117</v>
      </c>
      <c r="L8" s="46">
        <v>1</v>
      </c>
      <c r="M8" s="59">
        <v>112</v>
      </c>
      <c r="N8" s="60">
        <v>1</v>
      </c>
      <c r="O8" s="59">
        <f aca="true" t="shared" si="0" ref="O8:O14">E8+G8+I8+K8+M8</f>
        <v>572</v>
      </c>
      <c r="P8" s="60">
        <f aca="true" t="shared" si="1" ref="P8:P14">F8+H8+J8+L8+N8</f>
        <v>5</v>
      </c>
    </row>
    <row r="9" spans="1:16" ht="16.5">
      <c r="A9" s="28">
        <v>3</v>
      </c>
      <c r="B9" s="41" t="s">
        <v>83</v>
      </c>
      <c r="C9" s="41" t="s">
        <v>84</v>
      </c>
      <c r="D9" s="43"/>
      <c r="E9" s="36">
        <v>114</v>
      </c>
      <c r="F9" s="37">
        <v>1</v>
      </c>
      <c r="G9" s="45">
        <v>114</v>
      </c>
      <c r="H9" s="46"/>
      <c r="I9" s="45">
        <v>115</v>
      </c>
      <c r="J9" s="46">
        <v>1</v>
      </c>
      <c r="K9" s="45">
        <v>113</v>
      </c>
      <c r="L9" s="46">
        <v>1</v>
      </c>
      <c r="M9" s="59">
        <v>109</v>
      </c>
      <c r="N9" s="60"/>
      <c r="O9" s="59">
        <f t="shared" si="0"/>
        <v>565</v>
      </c>
      <c r="P9" s="60">
        <f t="shared" si="1"/>
        <v>3</v>
      </c>
    </row>
    <row r="10" spans="1:16" ht="16.5">
      <c r="A10" s="28">
        <v>2</v>
      </c>
      <c r="B10" s="41" t="s">
        <v>83</v>
      </c>
      <c r="C10" s="41" t="s">
        <v>85</v>
      </c>
      <c r="D10" s="43"/>
      <c r="E10" s="36">
        <v>110</v>
      </c>
      <c r="F10" s="37"/>
      <c r="G10" s="45">
        <v>115</v>
      </c>
      <c r="H10" s="46">
        <v>1</v>
      </c>
      <c r="I10" s="45">
        <v>109</v>
      </c>
      <c r="J10" s="46">
        <v>1</v>
      </c>
      <c r="K10" s="45">
        <v>111</v>
      </c>
      <c r="L10" s="46"/>
      <c r="M10" s="59">
        <v>114</v>
      </c>
      <c r="N10" s="60">
        <v>1</v>
      </c>
      <c r="O10" s="59">
        <f t="shared" si="0"/>
        <v>559</v>
      </c>
      <c r="P10" s="60">
        <f t="shared" si="1"/>
        <v>3</v>
      </c>
    </row>
    <row r="11" spans="1:18" ht="16.5">
      <c r="A11" s="28">
        <v>8</v>
      </c>
      <c r="B11" s="41" t="s">
        <v>79</v>
      </c>
      <c r="C11" s="41" t="s">
        <v>86</v>
      </c>
      <c r="D11" s="43"/>
      <c r="E11" s="36">
        <v>115</v>
      </c>
      <c r="F11" s="37">
        <v>1</v>
      </c>
      <c r="G11" s="47">
        <v>112</v>
      </c>
      <c r="H11" s="48">
        <v>1</v>
      </c>
      <c r="I11" s="45">
        <v>110</v>
      </c>
      <c r="J11" s="46"/>
      <c r="K11" s="45">
        <v>112</v>
      </c>
      <c r="L11" s="46">
        <v>1</v>
      </c>
      <c r="M11" s="59">
        <v>111</v>
      </c>
      <c r="N11" s="60">
        <v>1</v>
      </c>
      <c r="O11" s="59">
        <f t="shared" si="0"/>
        <v>560</v>
      </c>
      <c r="P11" s="60">
        <f t="shared" si="1"/>
        <v>4</v>
      </c>
      <c r="R11" s="139"/>
    </row>
    <row r="12" spans="1:18" ht="16.5">
      <c r="A12" s="28">
        <v>12</v>
      </c>
      <c r="B12" s="41" t="s">
        <v>79</v>
      </c>
      <c r="C12" s="41" t="s">
        <v>87</v>
      </c>
      <c r="D12" s="43"/>
      <c r="E12" s="36">
        <v>109</v>
      </c>
      <c r="F12" s="37"/>
      <c r="G12" s="45">
        <v>105</v>
      </c>
      <c r="H12" s="46"/>
      <c r="I12" s="45">
        <v>102</v>
      </c>
      <c r="J12" s="46"/>
      <c r="K12" s="45">
        <v>111</v>
      </c>
      <c r="L12" s="46"/>
      <c r="M12" s="59">
        <v>107</v>
      </c>
      <c r="N12" s="60"/>
      <c r="O12" s="59">
        <f t="shared" si="0"/>
        <v>534</v>
      </c>
      <c r="P12" s="60">
        <f t="shared" si="1"/>
        <v>0</v>
      </c>
      <c r="R12" s="139"/>
    </row>
    <row r="13" spans="1:18" ht="16.5">
      <c r="A13" s="28">
        <v>7</v>
      </c>
      <c r="B13" s="41" t="s">
        <v>79</v>
      </c>
      <c r="C13" s="41" t="s">
        <v>88</v>
      </c>
      <c r="D13" s="43"/>
      <c r="E13" s="36">
        <v>107</v>
      </c>
      <c r="F13" s="37"/>
      <c r="G13" s="45">
        <v>112</v>
      </c>
      <c r="H13" s="46"/>
      <c r="I13" s="45">
        <v>111</v>
      </c>
      <c r="J13" s="46"/>
      <c r="K13" s="45">
        <v>103</v>
      </c>
      <c r="L13" s="46"/>
      <c r="M13" s="59">
        <v>111</v>
      </c>
      <c r="N13" s="60"/>
      <c r="O13" s="59">
        <f t="shared" si="0"/>
        <v>544</v>
      </c>
      <c r="P13" s="60">
        <f t="shared" si="1"/>
        <v>0</v>
      </c>
      <c r="R13" s="139"/>
    </row>
    <row r="14" spans="1:18" ht="17.25" thickBot="1">
      <c r="A14" s="28">
        <v>10</v>
      </c>
      <c r="B14" s="42" t="s">
        <v>79</v>
      </c>
      <c r="C14" s="42" t="s">
        <v>89</v>
      </c>
      <c r="D14" s="44"/>
      <c r="E14" s="38">
        <v>0</v>
      </c>
      <c r="F14" s="39"/>
      <c r="G14" s="49">
        <v>0</v>
      </c>
      <c r="H14" s="50"/>
      <c r="I14" s="49">
        <v>0</v>
      </c>
      <c r="J14" s="50"/>
      <c r="K14" s="49">
        <v>0</v>
      </c>
      <c r="L14" s="50"/>
      <c r="M14" s="61">
        <v>0</v>
      </c>
      <c r="N14" s="62"/>
      <c r="O14" s="61">
        <f t="shared" si="0"/>
        <v>0</v>
      </c>
      <c r="P14" s="62">
        <f t="shared" si="1"/>
        <v>0</v>
      </c>
      <c r="R14" s="139"/>
    </row>
    <row r="15" ht="17.25" thickBot="1">
      <c r="R15" s="139"/>
    </row>
    <row r="16" spans="2:18" ht="20.25" thickBot="1">
      <c r="B16" s="161" t="s">
        <v>251</v>
      </c>
      <c r="C16" s="162"/>
      <c r="D16" s="163"/>
      <c r="E16" s="151" t="s">
        <v>27</v>
      </c>
      <c r="F16" s="151"/>
      <c r="G16" s="151" t="s">
        <v>28</v>
      </c>
      <c r="H16" s="151"/>
      <c r="I16" s="151" t="s">
        <v>100</v>
      </c>
      <c r="J16" s="151"/>
      <c r="K16" s="151" t="s">
        <v>101</v>
      </c>
      <c r="L16" s="151"/>
      <c r="M16" s="159" t="s">
        <v>72</v>
      </c>
      <c r="N16" s="160"/>
      <c r="O16" s="152" t="s">
        <v>97</v>
      </c>
      <c r="P16" s="152"/>
      <c r="R16" s="139"/>
    </row>
    <row r="17" spans="2:18" ht="17.25" thickBot="1">
      <c r="B17" s="24" t="s">
        <v>77</v>
      </c>
      <c r="C17" s="24" t="s">
        <v>78</v>
      </c>
      <c r="D17" s="24" t="s">
        <v>96</v>
      </c>
      <c r="E17" s="32" t="s">
        <v>70</v>
      </c>
      <c r="F17" s="33" t="s">
        <v>71</v>
      </c>
      <c r="G17" s="32" t="s">
        <v>70</v>
      </c>
      <c r="H17" s="33" t="s">
        <v>71</v>
      </c>
      <c r="I17" s="32" t="s">
        <v>70</v>
      </c>
      <c r="J17" s="33" t="s">
        <v>71</v>
      </c>
      <c r="K17" s="32" t="s">
        <v>70</v>
      </c>
      <c r="L17" s="33" t="s">
        <v>71</v>
      </c>
      <c r="M17" s="32" t="s">
        <v>70</v>
      </c>
      <c r="N17" s="33" t="s">
        <v>71</v>
      </c>
      <c r="O17" s="55" t="s">
        <v>98</v>
      </c>
      <c r="P17" s="56" t="s">
        <v>99</v>
      </c>
      <c r="R17" s="139"/>
    </row>
    <row r="18" spans="2:18" ht="16.5">
      <c r="B18" s="40" t="s">
        <v>79</v>
      </c>
      <c r="C18" s="40" t="s">
        <v>80</v>
      </c>
      <c r="D18" s="31"/>
      <c r="E18" s="34">
        <v>113</v>
      </c>
      <c r="F18" s="35">
        <v>1</v>
      </c>
      <c r="G18" s="51">
        <v>114</v>
      </c>
      <c r="H18" s="52">
        <v>1</v>
      </c>
      <c r="I18" s="53">
        <v>114</v>
      </c>
      <c r="J18" s="54">
        <v>1</v>
      </c>
      <c r="K18" s="51">
        <v>112</v>
      </c>
      <c r="L18" s="52">
        <v>1</v>
      </c>
      <c r="M18" s="57">
        <v>114</v>
      </c>
      <c r="N18" s="58"/>
      <c r="O18" s="57">
        <f>O7+E18+G18+I18+K18+M18</f>
        <v>1142</v>
      </c>
      <c r="P18" s="58">
        <f>P7+F18+H18+J18+L18+N18</f>
        <v>9</v>
      </c>
      <c r="R18" s="139"/>
    </row>
    <row r="19" spans="2:18" ht="16.5">
      <c r="B19" s="41" t="s">
        <v>81</v>
      </c>
      <c r="C19" s="41" t="s">
        <v>82</v>
      </c>
      <c r="D19" s="43"/>
      <c r="E19" s="36">
        <v>115</v>
      </c>
      <c r="F19" s="37">
        <v>1</v>
      </c>
      <c r="G19" s="45">
        <v>111</v>
      </c>
      <c r="H19" s="46">
        <v>1</v>
      </c>
      <c r="I19" s="45">
        <v>116</v>
      </c>
      <c r="J19" s="46">
        <v>1</v>
      </c>
      <c r="K19" s="45">
        <v>109</v>
      </c>
      <c r="L19" s="46">
        <v>1</v>
      </c>
      <c r="M19" s="59">
        <v>111</v>
      </c>
      <c r="N19" s="60">
        <v>1</v>
      </c>
      <c r="O19" s="59">
        <f aca="true" t="shared" si="2" ref="O19:O25">O8+E19+G19+I19+K19+M19</f>
        <v>1134</v>
      </c>
      <c r="P19" s="60">
        <f aca="true" t="shared" si="3" ref="P19:P25">P8+F19+H19+J19+L19+N19</f>
        <v>10</v>
      </c>
      <c r="R19" s="139"/>
    </row>
    <row r="20" spans="2:16" ht="16.5">
      <c r="B20" s="41" t="s">
        <v>83</v>
      </c>
      <c r="C20" s="41" t="s">
        <v>84</v>
      </c>
      <c r="D20" s="43"/>
      <c r="E20" s="36">
        <v>113</v>
      </c>
      <c r="F20" s="37"/>
      <c r="G20" s="45">
        <v>112</v>
      </c>
      <c r="H20" s="46"/>
      <c r="I20" s="45">
        <v>115</v>
      </c>
      <c r="J20" s="46"/>
      <c r="K20" s="45">
        <v>112</v>
      </c>
      <c r="L20" s="46">
        <v>1</v>
      </c>
      <c r="M20" s="59">
        <v>116</v>
      </c>
      <c r="N20" s="60">
        <v>1</v>
      </c>
      <c r="O20" s="59">
        <f t="shared" si="2"/>
        <v>1133</v>
      </c>
      <c r="P20" s="60">
        <f t="shared" si="3"/>
        <v>5</v>
      </c>
    </row>
    <row r="21" spans="2:16" ht="16.5">
      <c r="B21" s="41" t="s">
        <v>83</v>
      </c>
      <c r="C21" s="41" t="s">
        <v>85</v>
      </c>
      <c r="D21" s="43"/>
      <c r="E21" s="36">
        <v>114</v>
      </c>
      <c r="F21" s="37">
        <v>1</v>
      </c>
      <c r="G21" s="45">
        <v>115</v>
      </c>
      <c r="H21" s="46">
        <v>1</v>
      </c>
      <c r="I21" s="45">
        <v>108</v>
      </c>
      <c r="J21" s="46">
        <v>1</v>
      </c>
      <c r="K21" s="45">
        <v>107</v>
      </c>
      <c r="L21" s="46"/>
      <c r="M21" s="59">
        <v>115</v>
      </c>
      <c r="N21" s="60">
        <v>1</v>
      </c>
      <c r="O21" s="59">
        <f t="shared" si="2"/>
        <v>1118</v>
      </c>
      <c r="P21" s="60">
        <f t="shared" si="3"/>
        <v>7</v>
      </c>
    </row>
    <row r="22" spans="2:16" ht="16.5">
      <c r="B22" s="41" t="s">
        <v>79</v>
      </c>
      <c r="C22" s="41" t="s">
        <v>86</v>
      </c>
      <c r="D22" s="43"/>
      <c r="E22" s="36">
        <v>112</v>
      </c>
      <c r="F22" s="37">
        <v>1</v>
      </c>
      <c r="G22" s="47">
        <v>112</v>
      </c>
      <c r="H22" s="48">
        <v>1</v>
      </c>
      <c r="I22" s="45">
        <v>111</v>
      </c>
      <c r="J22" s="46"/>
      <c r="K22" s="45">
        <v>112</v>
      </c>
      <c r="L22" s="46">
        <v>1</v>
      </c>
      <c r="M22" s="59">
        <v>111</v>
      </c>
      <c r="N22" s="60">
        <v>1</v>
      </c>
      <c r="O22" s="59">
        <f t="shared" si="2"/>
        <v>1118</v>
      </c>
      <c r="P22" s="60">
        <f t="shared" si="3"/>
        <v>8</v>
      </c>
    </row>
    <row r="23" spans="2:16" ht="16.5">
      <c r="B23" s="41" t="s">
        <v>79</v>
      </c>
      <c r="C23" s="41" t="s">
        <v>87</v>
      </c>
      <c r="D23" s="43"/>
      <c r="E23" s="36">
        <v>92</v>
      </c>
      <c r="F23" s="37"/>
      <c r="G23" s="45">
        <v>107</v>
      </c>
      <c r="H23" s="46"/>
      <c r="I23" s="45">
        <v>108</v>
      </c>
      <c r="J23" s="46"/>
      <c r="K23" s="45">
        <v>106</v>
      </c>
      <c r="L23" s="46"/>
      <c r="M23" s="59">
        <v>104</v>
      </c>
      <c r="N23" s="60"/>
      <c r="O23" s="59">
        <f t="shared" si="2"/>
        <v>1051</v>
      </c>
      <c r="P23" s="60">
        <f t="shared" si="3"/>
        <v>0</v>
      </c>
    </row>
    <row r="24" spans="2:16" ht="16.5">
      <c r="B24" s="41" t="s">
        <v>79</v>
      </c>
      <c r="C24" s="41" t="s">
        <v>88</v>
      </c>
      <c r="D24" s="43"/>
      <c r="E24" s="36">
        <v>109</v>
      </c>
      <c r="F24" s="37"/>
      <c r="G24" s="45">
        <v>108</v>
      </c>
      <c r="H24" s="46"/>
      <c r="I24" s="45">
        <v>112</v>
      </c>
      <c r="J24" s="46">
        <v>1</v>
      </c>
      <c r="K24" s="45">
        <v>110</v>
      </c>
      <c r="L24" s="46"/>
      <c r="M24" s="59">
        <v>111</v>
      </c>
      <c r="N24" s="60"/>
      <c r="O24" s="59">
        <f t="shared" si="2"/>
        <v>1094</v>
      </c>
      <c r="P24" s="60">
        <f t="shared" si="3"/>
        <v>1</v>
      </c>
    </row>
    <row r="25" spans="2:16" ht="17.25" thickBot="1">
      <c r="B25" s="42" t="s">
        <v>79</v>
      </c>
      <c r="C25" s="42" t="s">
        <v>89</v>
      </c>
      <c r="D25" s="44"/>
      <c r="E25" s="38">
        <v>0</v>
      </c>
      <c r="F25" s="39"/>
      <c r="G25" s="49">
        <v>0</v>
      </c>
      <c r="H25" s="50"/>
      <c r="I25" s="49">
        <v>0</v>
      </c>
      <c r="J25" s="50"/>
      <c r="K25" s="49">
        <v>0</v>
      </c>
      <c r="L25" s="50"/>
      <c r="M25" s="61">
        <v>0</v>
      </c>
      <c r="N25" s="62"/>
      <c r="O25" s="61">
        <f t="shared" si="2"/>
        <v>0</v>
      </c>
      <c r="P25" s="62">
        <f t="shared" si="3"/>
        <v>0</v>
      </c>
    </row>
    <row r="27" ht="17.25" thickBot="1"/>
    <row r="28" spans="2:14" ht="20.25" thickBot="1">
      <c r="B28" s="161" t="s">
        <v>253</v>
      </c>
      <c r="C28" s="162"/>
      <c r="D28" s="163"/>
      <c r="E28" s="151" t="s">
        <v>73</v>
      </c>
      <c r="F28" s="151"/>
      <c r="G28" s="151" t="s">
        <v>74</v>
      </c>
      <c r="H28" s="151"/>
      <c r="I28" s="151" t="s">
        <v>75</v>
      </c>
      <c r="J28" s="151"/>
      <c r="K28" s="151" t="s">
        <v>76</v>
      </c>
      <c r="L28" s="151"/>
      <c r="M28" s="152" t="s">
        <v>97</v>
      </c>
      <c r="N28" s="152"/>
    </row>
    <row r="29" spans="2:14" ht="17.25" thickBot="1">
      <c r="B29" s="24" t="s">
        <v>77</v>
      </c>
      <c r="C29" s="24" t="s">
        <v>78</v>
      </c>
      <c r="D29" s="24" t="s">
        <v>96</v>
      </c>
      <c r="E29" s="32" t="s">
        <v>70</v>
      </c>
      <c r="F29" s="33" t="s">
        <v>71</v>
      </c>
      <c r="G29" s="32" t="s">
        <v>70</v>
      </c>
      <c r="H29" s="33" t="s">
        <v>71</v>
      </c>
      <c r="I29" s="32" t="s">
        <v>70</v>
      </c>
      <c r="J29" s="33" t="s">
        <v>71</v>
      </c>
      <c r="K29" s="32" t="s">
        <v>70</v>
      </c>
      <c r="L29" s="33" t="s">
        <v>71</v>
      </c>
      <c r="M29" s="55" t="s">
        <v>98</v>
      </c>
      <c r="N29" s="56" t="s">
        <v>99</v>
      </c>
    </row>
    <row r="30" spans="2:14" ht="16.5">
      <c r="B30" s="40" t="s">
        <v>79</v>
      </c>
      <c r="C30" s="40" t="s">
        <v>80</v>
      </c>
      <c r="D30" s="31"/>
      <c r="E30" s="34">
        <v>114</v>
      </c>
      <c r="F30" s="35">
        <v>1</v>
      </c>
      <c r="G30" s="51">
        <v>113</v>
      </c>
      <c r="H30" s="52">
        <v>1</v>
      </c>
      <c r="I30" s="53">
        <v>113</v>
      </c>
      <c r="J30" s="54"/>
      <c r="K30" s="51">
        <v>117</v>
      </c>
      <c r="L30" s="52">
        <v>1</v>
      </c>
      <c r="M30" s="57">
        <f>O18+E30+G30+I30+K30</f>
        <v>1599</v>
      </c>
      <c r="N30" s="58">
        <f>P18+F30+H30+J30+L30</f>
        <v>12</v>
      </c>
    </row>
    <row r="31" spans="2:14" ht="16.5">
      <c r="B31" s="41" t="s">
        <v>81</v>
      </c>
      <c r="C31" s="41" t="s">
        <v>82</v>
      </c>
      <c r="D31" s="43"/>
      <c r="E31" s="36">
        <v>112</v>
      </c>
      <c r="F31" s="37">
        <v>1</v>
      </c>
      <c r="G31" s="45">
        <v>111</v>
      </c>
      <c r="H31" s="46"/>
      <c r="I31" s="45">
        <v>109</v>
      </c>
      <c r="J31" s="46"/>
      <c r="K31" s="45">
        <v>116</v>
      </c>
      <c r="L31" s="46"/>
      <c r="M31" s="59">
        <f aca="true" t="shared" si="4" ref="M31:M37">O19+E31+G31+I31+K31</f>
        <v>1582</v>
      </c>
      <c r="N31" s="60">
        <f aca="true" t="shared" si="5" ref="N31:N37">P19+F31+H31+J31+L31</f>
        <v>11</v>
      </c>
    </row>
    <row r="32" spans="2:14" ht="16.5">
      <c r="B32" s="41" t="s">
        <v>83</v>
      </c>
      <c r="C32" s="41" t="s">
        <v>84</v>
      </c>
      <c r="D32" s="43"/>
      <c r="E32" s="36">
        <v>114</v>
      </c>
      <c r="F32" s="37">
        <v>1</v>
      </c>
      <c r="G32" s="45">
        <v>113</v>
      </c>
      <c r="H32" s="46">
        <v>1</v>
      </c>
      <c r="I32" s="45">
        <v>113</v>
      </c>
      <c r="J32" s="46">
        <v>1</v>
      </c>
      <c r="K32" s="45">
        <v>112</v>
      </c>
      <c r="L32" s="46">
        <v>1</v>
      </c>
      <c r="M32" s="59">
        <f t="shared" si="4"/>
        <v>1585</v>
      </c>
      <c r="N32" s="60">
        <f t="shared" si="5"/>
        <v>9</v>
      </c>
    </row>
    <row r="33" spans="2:14" ht="16.5">
      <c r="B33" s="41" t="s">
        <v>83</v>
      </c>
      <c r="C33" s="41" t="s">
        <v>85</v>
      </c>
      <c r="D33" s="43"/>
      <c r="E33" s="36">
        <v>116</v>
      </c>
      <c r="F33" s="37">
        <v>1</v>
      </c>
      <c r="G33" s="45">
        <v>115</v>
      </c>
      <c r="H33" s="46">
        <v>1</v>
      </c>
      <c r="I33" s="45">
        <v>113</v>
      </c>
      <c r="J33" s="46">
        <v>1</v>
      </c>
      <c r="K33" s="45">
        <v>114</v>
      </c>
      <c r="L33" s="46">
        <v>1</v>
      </c>
      <c r="M33" s="59">
        <f t="shared" si="4"/>
        <v>1576</v>
      </c>
      <c r="N33" s="60">
        <f t="shared" si="5"/>
        <v>11</v>
      </c>
    </row>
    <row r="34" spans="2:14" ht="16.5">
      <c r="B34" s="41" t="s">
        <v>79</v>
      </c>
      <c r="C34" s="41" t="s">
        <v>86</v>
      </c>
      <c r="D34" s="43"/>
      <c r="E34" s="36">
        <v>109</v>
      </c>
      <c r="F34" s="37"/>
      <c r="G34" s="47">
        <v>111</v>
      </c>
      <c r="H34" s="48">
        <v>1</v>
      </c>
      <c r="I34" s="45">
        <v>111</v>
      </c>
      <c r="J34" s="46">
        <v>1</v>
      </c>
      <c r="K34" s="45">
        <v>107</v>
      </c>
      <c r="L34" s="46"/>
      <c r="M34" s="59">
        <f t="shared" si="4"/>
        <v>1556</v>
      </c>
      <c r="N34" s="60">
        <f t="shared" si="5"/>
        <v>10</v>
      </c>
    </row>
    <row r="35" spans="2:14" ht="16.5">
      <c r="B35" s="41" t="s">
        <v>79</v>
      </c>
      <c r="C35" s="41" t="s">
        <v>87</v>
      </c>
      <c r="D35" s="43"/>
      <c r="E35" s="36">
        <v>106</v>
      </c>
      <c r="F35" s="37"/>
      <c r="G35" s="45">
        <v>95</v>
      </c>
      <c r="H35" s="46"/>
      <c r="I35" s="45">
        <v>99</v>
      </c>
      <c r="J35" s="46"/>
      <c r="K35" s="45">
        <v>106</v>
      </c>
      <c r="L35" s="46"/>
      <c r="M35" s="59">
        <f t="shared" si="4"/>
        <v>1457</v>
      </c>
      <c r="N35" s="60">
        <f t="shared" si="5"/>
        <v>0</v>
      </c>
    </row>
    <row r="36" spans="2:14" ht="16.5">
      <c r="B36" s="41" t="s">
        <v>79</v>
      </c>
      <c r="C36" s="41" t="s">
        <v>88</v>
      </c>
      <c r="D36" s="43"/>
      <c r="E36" s="36">
        <v>109</v>
      </c>
      <c r="F36" s="37"/>
      <c r="G36" s="45">
        <v>108</v>
      </c>
      <c r="H36" s="46"/>
      <c r="I36" s="45">
        <v>114</v>
      </c>
      <c r="J36" s="46">
        <v>1</v>
      </c>
      <c r="K36" s="45">
        <v>112</v>
      </c>
      <c r="L36" s="46">
        <v>1</v>
      </c>
      <c r="M36" s="59">
        <f t="shared" si="4"/>
        <v>1537</v>
      </c>
      <c r="N36" s="60">
        <f t="shared" si="5"/>
        <v>3</v>
      </c>
    </row>
    <row r="37" spans="2:14" ht="17.25" thickBot="1">
      <c r="B37" s="42" t="s">
        <v>79</v>
      </c>
      <c r="C37" s="42" t="s">
        <v>89</v>
      </c>
      <c r="D37" s="44"/>
      <c r="E37" s="38">
        <v>0</v>
      </c>
      <c r="F37" s="39"/>
      <c r="G37" s="49">
        <v>0</v>
      </c>
      <c r="H37" s="50"/>
      <c r="I37" s="49">
        <v>0</v>
      </c>
      <c r="J37" s="50"/>
      <c r="K37" s="49"/>
      <c r="L37" s="50"/>
      <c r="M37" s="61">
        <f t="shared" si="4"/>
        <v>0</v>
      </c>
      <c r="N37" s="62">
        <f t="shared" si="5"/>
        <v>0</v>
      </c>
    </row>
    <row r="40" spans="2:10" ht="17.25" thickBot="1">
      <c r="B40" s="149" t="s">
        <v>256</v>
      </c>
      <c r="C40" s="150"/>
      <c r="D40" s="150"/>
      <c r="E40" s="150"/>
      <c r="F40" s="150"/>
      <c r="G40" s="150"/>
      <c r="H40" s="150"/>
      <c r="I40" s="150"/>
      <c r="J40" s="150"/>
    </row>
    <row r="41" spans="2:10" ht="17.25" customHeight="1" thickBot="1">
      <c r="B41" s="29" t="s">
        <v>78</v>
      </c>
      <c r="C41" s="29"/>
      <c r="D41" s="29"/>
      <c r="E41" s="29"/>
      <c r="F41" s="29"/>
      <c r="G41" s="29"/>
      <c r="H41" s="29"/>
      <c r="I41" s="29"/>
      <c r="J41" s="29"/>
    </row>
    <row r="42" spans="2:10" ht="17.25" thickBot="1">
      <c r="B42" s="29" t="s">
        <v>90</v>
      </c>
      <c r="C42" s="29">
        <v>1</v>
      </c>
      <c r="D42" s="29">
        <v>2</v>
      </c>
      <c r="E42" s="29">
        <v>3</v>
      </c>
      <c r="F42" s="29">
        <v>4</v>
      </c>
      <c r="G42" s="29">
        <v>5</v>
      </c>
      <c r="H42" s="29">
        <v>6</v>
      </c>
      <c r="I42" s="29">
        <v>7</v>
      </c>
      <c r="J42" s="29">
        <v>8</v>
      </c>
    </row>
    <row r="43" spans="2:10" ht="17.25" thickBot="1">
      <c r="B43" s="29" t="s">
        <v>71</v>
      </c>
      <c r="C43" s="29">
        <v>20</v>
      </c>
      <c r="D43" s="29">
        <v>18</v>
      </c>
      <c r="E43" s="29">
        <v>16</v>
      </c>
      <c r="F43" s="29">
        <v>15</v>
      </c>
      <c r="G43" s="29">
        <v>14</v>
      </c>
      <c r="H43" s="29">
        <v>13</v>
      </c>
      <c r="I43" s="29">
        <v>12</v>
      </c>
      <c r="J43" s="29">
        <v>11</v>
      </c>
    </row>
    <row r="45" spans="2:10" ht="17.25" thickBot="1">
      <c r="B45" s="165" t="s">
        <v>254</v>
      </c>
      <c r="C45" s="165"/>
      <c r="D45" s="165"/>
      <c r="E45" s="165"/>
      <c r="F45" s="165"/>
      <c r="G45" s="165"/>
      <c r="H45" s="165"/>
      <c r="I45" s="165"/>
      <c r="J45" s="165"/>
    </row>
    <row r="46" spans="2:10" ht="17.25" customHeight="1" thickBot="1">
      <c r="B46" s="29" t="s">
        <v>78</v>
      </c>
      <c r="C46" s="40" t="s">
        <v>80</v>
      </c>
      <c r="D46" s="41" t="s">
        <v>84</v>
      </c>
      <c r="E46" s="41" t="s">
        <v>82</v>
      </c>
      <c r="F46" s="41" t="s">
        <v>85</v>
      </c>
      <c r="G46" s="41" t="s">
        <v>86</v>
      </c>
      <c r="H46" s="41" t="s">
        <v>88</v>
      </c>
      <c r="I46" s="41" t="s">
        <v>87</v>
      </c>
      <c r="J46" s="29"/>
    </row>
    <row r="47" spans="2:10" ht="17.25" thickBot="1">
      <c r="B47" s="29" t="s">
        <v>90</v>
      </c>
      <c r="C47" s="29">
        <v>1</v>
      </c>
      <c r="D47" s="29">
        <v>2</v>
      </c>
      <c r="E47" s="29">
        <v>3</v>
      </c>
      <c r="F47" s="29">
        <v>4</v>
      </c>
      <c r="G47" s="29">
        <v>5</v>
      </c>
      <c r="H47" s="29">
        <v>6</v>
      </c>
      <c r="I47" s="29">
        <v>7</v>
      </c>
      <c r="J47" s="29">
        <v>8</v>
      </c>
    </row>
    <row r="48" spans="2:10" ht="17.25" thickBot="1">
      <c r="B48" s="29" t="s">
        <v>71</v>
      </c>
      <c r="C48" s="29">
        <v>15</v>
      </c>
      <c r="D48" s="29">
        <v>13</v>
      </c>
      <c r="E48" s="29">
        <v>11</v>
      </c>
      <c r="F48" s="29">
        <v>9</v>
      </c>
      <c r="G48" s="29">
        <v>7</v>
      </c>
      <c r="H48" s="29">
        <v>5</v>
      </c>
      <c r="I48" s="29">
        <v>3</v>
      </c>
      <c r="J48" s="29">
        <v>1</v>
      </c>
    </row>
    <row r="50" spans="2:10" ht="17.25" thickBot="1">
      <c r="B50" s="165" t="s">
        <v>255</v>
      </c>
      <c r="C50" s="165"/>
      <c r="D50" s="165"/>
      <c r="E50" s="165"/>
      <c r="F50" s="165"/>
      <c r="G50" s="165"/>
      <c r="H50" s="165"/>
      <c r="I50" s="165"/>
      <c r="J50" s="165"/>
    </row>
    <row r="51" spans="2:10" ht="17.25" customHeight="1" thickBot="1">
      <c r="B51" s="29" t="s">
        <v>78</v>
      </c>
      <c r="C51" s="40" t="s">
        <v>80</v>
      </c>
      <c r="D51" s="41" t="s">
        <v>82</v>
      </c>
      <c r="E51" s="41" t="s">
        <v>85</v>
      </c>
      <c r="F51" s="41" t="s">
        <v>86</v>
      </c>
      <c r="G51" s="41" t="s">
        <v>84</v>
      </c>
      <c r="H51" s="41" t="s">
        <v>88</v>
      </c>
      <c r="I51" s="41" t="s">
        <v>87</v>
      </c>
      <c r="J51" s="29"/>
    </row>
    <row r="52" spans="2:10" ht="17.25" thickBot="1">
      <c r="B52" s="29" t="s">
        <v>90</v>
      </c>
      <c r="C52" s="29">
        <v>1</v>
      </c>
      <c r="D52" s="29">
        <v>2</v>
      </c>
      <c r="E52" s="29">
        <v>2</v>
      </c>
      <c r="F52" s="29">
        <v>4</v>
      </c>
      <c r="G52" s="29">
        <v>5</v>
      </c>
      <c r="H52" s="29">
        <v>6</v>
      </c>
      <c r="I52" s="29">
        <v>7</v>
      </c>
      <c r="J52" s="29">
        <v>8</v>
      </c>
    </row>
    <row r="53" spans="2:10" ht="17.25" thickBot="1">
      <c r="B53" s="29" t="s">
        <v>71</v>
      </c>
      <c r="C53" s="29">
        <v>15</v>
      </c>
      <c r="D53" s="29">
        <v>13</v>
      </c>
      <c r="E53" s="29">
        <v>13</v>
      </c>
      <c r="F53" s="29">
        <v>9</v>
      </c>
      <c r="G53" s="29">
        <v>7</v>
      </c>
      <c r="H53" s="29">
        <v>5</v>
      </c>
      <c r="I53" s="29">
        <v>3</v>
      </c>
      <c r="J53" s="29">
        <v>1</v>
      </c>
    </row>
  </sheetData>
  <mergeCells count="24">
    <mergeCell ref="I28:J28"/>
    <mergeCell ref="K28:L28"/>
    <mergeCell ref="M28:N28"/>
    <mergeCell ref="O16:P16"/>
    <mergeCell ref="G16:H16"/>
    <mergeCell ref="B1:P2"/>
    <mergeCell ref="M16:N16"/>
    <mergeCell ref="O5:P5"/>
    <mergeCell ref="B5:D5"/>
    <mergeCell ref="K5:L5"/>
    <mergeCell ref="M5:N5"/>
    <mergeCell ref="E5:F5"/>
    <mergeCell ref="G5:H5"/>
    <mergeCell ref="I5:J5"/>
    <mergeCell ref="B40:J40"/>
    <mergeCell ref="B50:J50"/>
    <mergeCell ref="I16:J16"/>
    <mergeCell ref="K16:L16"/>
    <mergeCell ref="B16:D16"/>
    <mergeCell ref="B45:J45"/>
    <mergeCell ref="B28:D28"/>
    <mergeCell ref="E28:F28"/>
    <mergeCell ref="G28:H28"/>
    <mergeCell ref="E16:F16"/>
  </mergeCells>
  <printOptions/>
  <pageMargins left="0.92" right="0.64" top="0.59" bottom="0.4724409448818898" header="0.26" footer="0.22"/>
  <pageSetup fitToHeight="1" fitToWidth="1" horizontalDpi="600" verticalDpi="600" orientation="landscape" paperSize="9" scale="85" r:id="rId1"/>
  <headerFooter alignWithMargins="0">
    <oddFooter>&amp;R裁判長_________________競賽組_________________紀錄組_________________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YUAN WAN-LI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 WAN-LI</dc:creator>
  <cp:keywords/>
  <dc:description/>
  <cp:lastModifiedBy>Robin</cp:lastModifiedBy>
  <cp:lastPrinted>2007-06-01T07:40:27Z</cp:lastPrinted>
  <dcterms:created xsi:type="dcterms:W3CDTF">2004-01-24T09:31:25Z</dcterms:created>
  <dcterms:modified xsi:type="dcterms:W3CDTF">2007-08-20T08:04:37Z</dcterms:modified>
  <cp:category/>
  <cp:version/>
  <cp:contentType/>
  <cp:contentStatus/>
</cp:coreProperties>
</file>