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裸弓組" sheetId="1" r:id="rId1"/>
    <sheet name="反曲弓組(男)" sheetId="2" r:id="rId2"/>
    <sheet name="反曲弓組(女)" sheetId="3" r:id="rId3"/>
    <sheet name="複合弓組(男)" sheetId="4" r:id="rId4"/>
    <sheet name="複合弓組(女)" sheetId="5" r:id="rId5"/>
    <sheet name="Sheet1" sheetId="6" r:id="rId6"/>
  </sheets>
  <externalReferences>
    <externalReference r:id="rId9"/>
  </externalReferences>
  <definedNames>
    <definedName name="_xlnm.Print_Area" localSheetId="2">'反曲弓組(女)'!$A$1:$G$41</definedName>
    <definedName name="_xlnm.Print_Area" localSheetId="1">'反曲弓組(男)'!$A$1:$G$41</definedName>
    <definedName name="_xlnm.Print_Area" localSheetId="0">'裸弓組'!$A$1:$G$41</definedName>
    <definedName name="_xlnm.Print_Area" localSheetId="4">'複合弓組(女)'!$A$1:$G$41</definedName>
    <definedName name="_xlnm.Print_Area" localSheetId="3">'複合弓組(男)'!$A$1:$G$41</definedName>
  </definedNames>
  <calcPr fullCalcOnLoad="1"/>
</workbook>
</file>

<file path=xl/sharedStrings.xml><?xml version="1.0" encoding="utf-8"?>
<sst xmlns="http://schemas.openxmlformats.org/spreadsheetml/2006/main" count="415" uniqueCount="245">
  <si>
    <t>編號</t>
  </si>
  <si>
    <t>所屬單位</t>
  </si>
  <si>
    <t>名次</t>
  </si>
  <si>
    <t>06-A</t>
  </si>
  <si>
    <t>賴逸欣</t>
  </si>
  <si>
    <t>湖口高中</t>
  </si>
  <si>
    <t>08-A</t>
  </si>
  <si>
    <t>陳盈靜</t>
  </si>
  <si>
    <t>10-A</t>
  </si>
  <si>
    <t>鄭婉廷</t>
  </si>
  <si>
    <t>06-B</t>
  </si>
  <si>
    <t>林芳瑜</t>
  </si>
  <si>
    <t>明德高中</t>
  </si>
  <si>
    <t>06-C</t>
  </si>
  <si>
    <t>陳盈貞</t>
  </si>
  <si>
    <t>新竹高商</t>
  </si>
  <si>
    <t>06-D</t>
  </si>
  <si>
    <t>張芥瑜</t>
  </si>
  <si>
    <t>左營高中</t>
  </si>
  <si>
    <t>07-A</t>
  </si>
  <si>
    <t>王宣予</t>
  </si>
  <si>
    <t>09-A</t>
  </si>
  <si>
    <t>洪子萱</t>
  </si>
  <si>
    <t>10-B</t>
  </si>
  <si>
    <t>黃承安</t>
  </si>
  <si>
    <t>11-A</t>
  </si>
  <si>
    <t>方雅盈</t>
  </si>
  <si>
    <t>12-A</t>
  </si>
  <si>
    <t>郭孟依</t>
  </si>
  <si>
    <t>08-B</t>
  </si>
  <si>
    <t>沈思吟</t>
  </si>
  <si>
    <t>09-D</t>
  </si>
  <si>
    <t>鄭怡琪</t>
  </si>
  <si>
    <t>11-D</t>
  </si>
  <si>
    <t>鄭湘樺</t>
  </si>
  <si>
    <t>07-B</t>
  </si>
  <si>
    <t>陳蕾絲</t>
  </si>
  <si>
    <t>樹德科大</t>
  </si>
  <si>
    <t>07-C</t>
  </si>
  <si>
    <t>暨南大學</t>
  </si>
  <si>
    <t>09-B</t>
  </si>
  <si>
    <t>王聖詠</t>
  </si>
  <si>
    <t>10-C</t>
  </si>
  <si>
    <t>楊逸婷</t>
  </si>
  <si>
    <t>12-B</t>
  </si>
  <si>
    <t>溫雅雲</t>
  </si>
  <si>
    <t>08-C</t>
  </si>
  <si>
    <t>林宜潔</t>
  </si>
  <si>
    <t>07-D</t>
  </si>
  <si>
    <t>洪綺苓</t>
  </si>
  <si>
    <t>臺灣體大（中）</t>
  </si>
  <si>
    <t>09-C</t>
  </si>
  <si>
    <t>黃玫菱</t>
  </si>
  <si>
    <t>10-D</t>
  </si>
  <si>
    <t>董靜蓉</t>
  </si>
  <si>
    <t>11-C</t>
  </si>
  <si>
    <t>李芳瑜</t>
  </si>
  <si>
    <t>08-D</t>
  </si>
  <si>
    <t>林華珊</t>
  </si>
  <si>
    <t>臺灣體大（桃）</t>
  </si>
  <si>
    <t>11-B</t>
  </si>
  <si>
    <t>陳靜怡</t>
  </si>
  <si>
    <t>12-C</t>
  </si>
  <si>
    <t>劉亭君</t>
  </si>
  <si>
    <r>
      <t>97</t>
    </r>
    <r>
      <rPr>
        <b/>
        <sz val="16"/>
        <rFont val="新細明體"/>
        <family val="1"/>
      </rPr>
      <t>年全國原野射箭錦標賽（反曲弓女子組）</t>
    </r>
  </si>
  <si>
    <t>地點：實踐大學</t>
  </si>
  <si>
    <t>時間：97.05.23~25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</si>
  <si>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</si>
  <si>
    <r>
      <t>未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</si>
  <si>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r>
      <t>有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</si>
  <si>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r>
      <t>合計</t>
    </r>
    <r>
      <rPr>
        <sz val="12"/>
        <rFont val="新細明體"/>
        <family val="1"/>
      </rPr>
      <t>總分</t>
    </r>
  </si>
  <si>
    <t>林琬瑩</t>
  </si>
  <si>
    <t>裁判長：</t>
  </si>
  <si>
    <t>競賽組：</t>
  </si>
  <si>
    <t>紀錄組：</t>
  </si>
  <si>
    <t>03-A</t>
  </si>
  <si>
    <t>盧申泰</t>
  </si>
  <si>
    <t>中正射箭</t>
  </si>
  <si>
    <t>04-A</t>
  </si>
  <si>
    <t>柯涵耀</t>
  </si>
  <si>
    <t>05-A</t>
  </si>
  <si>
    <t>彭文璟</t>
  </si>
  <si>
    <t>03-B</t>
  </si>
  <si>
    <t>阮莒中</t>
  </si>
  <si>
    <t>彩虹射箭</t>
  </si>
  <si>
    <t>03-C</t>
  </si>
  <si>
    <t>黃志生</t>
  </si>
  <si>
    <t>南臺灣</t>
  </si>
  <si>
    <t>05-B</t>
  </si>
  <si>
    <t>陳育德</t>
  </si>
  <si>
    <t>02-D</t>
  </si>
  <si>
    <t>王立仁</t>
  </si>
  <si>
    <t>05-D</t>
  </si>
  <si>
    <t>王志豪</t>
  </si>
  <si>
    <t>南港高工</t>
  </si>
  <si>
    <t>03-D</t>
  </si>
  <si>
    <t>李佳欣</t>
  </si>
  <si>
    <t>中山大學</t>
  </si>
  <si>
    <t>04-B</t>
  </si>
  <si>
    <t>邱啟明</t>
  </si>
  <si>
    <t>05-C</t>
  </si>
  <si>
    <t>林信漳</t>
  </si>
  <si>
    <t>04-C</t>
  </si>
  <si>
    <t>王毅勳</t>
  </si>
  <si>
    <t>04-D</t>
  </si>
  <si>
    <t>李森靖</t>
  </si>
  <si>
    <r>
      <t>97</t>
    </r>
    <r>
      <rPr>
        <b/>
        <sz val="16"/>
        <rFont val="新細明體"/>
        <family val="1"/>
      </rPr>
      <t>年全國原野射箭錦標賽（複合弓男子組）</t>
    </r>
  </si>
  <si>
    <t>地點：實踐大學</t>
  </si>
  <si>
    <t>時間：97.05.23~25</t>
  </si>
  <si>
    <r>
      <t>未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</si>
  <si>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r>
      <t>有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</si>
  <si>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t>裁判長：</t>
  </si>
  <si>
    <t>競賽組：</t>
  </si>
  <si>
    <t>紀錄組：</t>
  </si>
  <si>
    <t>01-A</t>
  </si>
  <si>
    <t>黃逸柔</t>
  </si>
  <si>
    <t>02-A</t>
  </si>
  <si>
    <t>溫玉君</t>
  </si>
  <si>
    <t>01-B</t>
  </si>
  <si>
    <t>陳麗如</t>
  </si>
  <si>
    <t>文化大學</t>
  </si>
  <si>
    <t>02-B</t>
  </si>
  <si>
    <t>張夏崢</t>
  </si>
  <si>
    <t>01-C</t>
  </si>
  <si>
    <t>劉惠慈</t>
  </si>
  <si>
    <t>02-C</t>
  </si>
  <si>
    <t>魏子鳳</t>
  </si>
  <si>
    <r>
      <t>97</t>
    </r>
    <r>
      <rPr>
        <b/>
        <sz val="16"/>
        <rFont val="新細明體"/>
        <family val="1"/>
      </rPr>
      <t>年全國原野射箭錦標賽（複合弓女子組）</t>
    </r>
  </si>
  <si>
    <t>地點：實踐大學</t>
  </si>
  <si>
    <t>時間：97.05.23~25</t>
  </si>
  <si>
    <r>
      <t>未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</si>
  <si>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r>
      <t>有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-24</t>
    </r>
    <r>
      <rPr>
        <sz val="12"/>
        <rFont val="新細明體"/>
        <family val="1"/>
      </rPr>
      <t>站</t>
    </r>
  </si>
  <si>
    <t>總分</t>
  </si>
  <si>
    <t xml:space="preserve"> </t>
  </si>
  <si>
    <t>裁判長：</t>
  </si>
  <si>
    <t>競賽組：</t>
  </si>
  <si>
    <t>紀錄組：</t>
  </si>
  <si>
    <t>13-A</t>
  </si>
  <si>
    <t>詹宗頴</t>
  </si>
  <si>
    <t>楠梓高中</t>
  </si>
  <si>
    <t>15-A</t>
  </si>
  <si>
    <t>陳柏君</t>
  </si>
  <si>
    <t>14-A</t>
  </si>
  <si>
    <t>賴威廷</t>
  </si>
  <si>
    <t>16-A</t>
  </si>
  <si>
    <t>蔡和岡</t>
  </si>
  <si>
    <t>17-A</t>
  </si>
  <si>
    <t>邱柏翰</t>
  </si>
  <si>
    <t>19-A</t>
  </si>
  <si>
    <t>林傅鈞</t>
  </si>
  <si>
    <t>13-B</t>
  </si>
  <si>
    <t>李忠桓</t>
  </si>
  <si>
    <t>14-B</t>
  </si>
  <si>
    <t>吳英男</t>
  </si>
  <si>
    <t>16-B</t>
  </si>
  <si>
    <t>楊育津</t>
  </si>
  <si>
    <t>18-A</t>
  </si>
  <si>
    <t>莊閔諺</t>
  </si>
  <si>
    <t>20-B</t>
  </si>
  <si>
    <t>李文揚</t>
  </si>
  <si>
    <t>21-A</t>
  </si>
  <si>
    <t>黃乙力</t>
  </si>
  <si>
    <t>暨南附中</t>
  </si>
  <si>
    <t>13-D</t>
  </si>
  <si>
    <t>古牽禮</t>
  </si>
  <si>
    <t>15-D</t>
  </si>
  <si>
    <t>廖經程</t>
  </si>
  <si>
    <t>17-D</t>
  </si>
  <si>
    <t>林淇堃</t>
  </si>
  <si>
    <t>19-D</t>
  </si>
  <si>
    <t>戴志達</t>
  </si>
  <si>
    <t>20-D</t>
  </si>
  <si>
    <t>謝在鑫</t>
  </si>
  <si>
    <t>21-B</t>
  </si>
  <si>
    <t>張君睿</t>
  </si>
  <si>
    <t>永豐高中</t>
  </si>
  <si>
    <t>14-C</t>
  </si>
  <si>
    <t>廖約翰</t>
  </si>
  <si>
    <t>16-C</t>
  </si>
  <si>
    <t>黃山檿</t>
  </si>
  <si>
    <t>18-D</t>
  </si>
  <si>
    <t>邱俊凱</t>
  </si>
  <si>
    <t>15-B</t>
  </si>
  <si>
    <t>陳建翰</t>
  </si>
  <si>
    <t>17-B</t>
  </si>
  <si>
    <t>陳浩普</t>
  </si>
  <si>
    <t>19-B</t>
  </si>
  <si>
    <t>陳家輝</t>
  </si>
  <si>
    <t>20-A</t>
  </si>
  <si>
    <t>王大洲</t>
  </si>
  <si>
    <t>18-C</t>
  </si>
  <si>
    <t>陳泓仁</t>
  </si>
  <si>
    <t>東華大學</t>
  </si>
  <si>
    <t>13-C</t>
  </si>
  <si>
    <t>陳騰暘</t>
  </si>
  <si>
    <t>15-C</t>
  </si>
  <si>
    <t>孫庭浩</t>
  </si>
  <si>
    <t>17-C</t>
  </si>
  <si>
    <t>劉明煌</t>
  </si>
  <si>
    <t>19-C</t>
  </si>
  <si>
    <t>潘建霖</t>
  </si>
  <si>
    <t>16-D</t>
  </si>
  <si>
    <t>王正良</t>
  </si>
  <si>
    <t>花蓮教大</t>
  </si>
  <si>
    <t>18-B</t>
  </si>
  <si>
    <t>余志隆</t>
  </si>
  <si>
    <t>14-D</t>
  </si>
  <si>
    <t>曾嘉偉</t>
  </si>
  <si>
    <t>20-C</t>
  </si>
  <si>
    <t>鍾全威</t>
  </si>
  <si>
    <t>21-C</t>
  </si>
  <si>
    <t>賴漢章</t>
  </si>
  <si>
    <r>
      <t>97</t>
    </r>
    <r>
      <rPr>
        <b/>
        <sz val="16"/>
        <rFont val="新細明體"/>
        <family val="1"/>
      </rPr>
      <t>年全國原野射箭錦標賽（反曲弓男子組）</t>
    </r>
  </si>
  <si>
    <t>劉順平</t>
  </si>
  <si>
    <t>高雄市</t>
  </si>
  <si>
    <t>王才欣</t>
  </si>
  <si>
    <t>林淮賢</t>
  </si>
  <si>
    <t>廖德益</t>
  </si>
  <si>
    <t>杜仲輝</t>
  </si>
  <si>
    <t>文蘭部落</t>
  </si>
  <si>
    <t>江仁邦</t>
  </si>
  <si>
    <t>田文才</t>
  </si>
  <si>
    <t>黃爾營</t>
  </si>
  <si>
    <t>新竹市</t>
  </si>
  <si>
    <t>張意明</t>
  </si>
  <si>
    <t>林瀚境</t>
  </si>
  <si>
    <t>和平高中</t>
  </si>
  <si>
    <t>莊夢婷</t>
  </si>
  <si>
    <t>裸弓</t>
  </si>
  <si>
    <t>反曲弓男子</t>
  </si>
  <si>
    <t>反曲弓女子</t>
  </si>
  <si>
    <t>複合弓男子</t>
  </si>
  <si>
    <t>複合弓女子</t>
  </si>
  <si>
    <r>
      <t>97</t>
    </r>
    <r>
      <rPr>
        <b/>
        <sz val="16"/>
        <rFont val="新細明體"/>
        <family val="1"/>
      </rPr>
      <t>年全國原野射箭錦標賽(裸弓組)</t>
    </r>
  </si>
  <si>
    <t>22-C</t>
  </si>
  <si>
    <t>24-A</t>
  </si>
  <si>
    <t>23-A</t>
  </si>
  <si>
    <t>22-D</t>
  </si>
  <si>
    <t>23-B</t>
  </si>
  <si>
    <t>23-C</t>
  </si>
  <si>
    <t>22-A</t>
  </si>
  <si>
    <t>24-B</t>
  </si>
  <si>
    <t>24-C</t>
  </si>
  <si>
    <t>22-B</t>
  </si>
  <si>
    <t>23-D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</si>
</sst>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shrinkToFit="1"/>
    </xf>
    <xf numFmtId="0" fontId="0" fillId="0" borderId="13" xfId="0" applyBorder="1" applyAlignment="1">
      <alignment horizontal="center"/>
    </xf>
    <xf numFmtId="0" fontId="10" fillId="0" borderId="6" xfId="0" applyFont="1" applyBorder="1" applyAlignment="1">
      <alignment horizontal="center" vertical="top" shrinkToFi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0" xfId="0" applyBorder="1" applyAlignment="1">
      <alignment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top" shrinkToFit="1"/>
    </xf>
    <xf numFmtId="0" fontId="13" fillId="0" borderId="6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7&#24180;&#20840;&#22283;&#21407;&#37326;&#23556;&#31661;&#37670;&#27161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裸弓組"/>
      <sheetName val="key in總表"/>
      <sheetName val="複合弓組(女)"/>
      <sheetName val="複合弓組(男)"/>
      <sheetName val="反曲弓組(女)"/>
      <sheetName val="反曲弓組(男)"/>
      <sheetName val="獎狀總表"/>
      <sheetName val="獎狀總表 (2)"/>
    </sheetNames>
    <sheetDataSet>
      <sheetData sheetId="1">
        <row r="2">
          <cell r="F2">
            <v>326</v>
          </cell>
          <cell r="I2">
            <v>316</v>
          </cell>
        </row>
        <row r="3">
          <cell r="F3">
            <v>314</v>
          </cell>
          <cell r="I3">
            <v>327</v>
          </cell>
        </row>
        <row r="4">
          <cell r="F4">
            <v>324</v>
          </cell>
          <cell r="I4">
            <v>334</v>
          </cell>
        </row>
        <row r="5">
          <cell r="F5">
            <v>284</v>
          </cell>
          <cell r="I5">
            <v>249</v>
          </cell>
        </row>
        <row r="6">
          <cell r="F6">
            <v>298</v>
          </cell>
          <cell r="I6">
            <v>300</v>
          </cell>
        </row>
        <row r="7">
          <cell r="F7">
            <v>268</v>
          </cell>
          <cell r="I7">
            <v>223</v>
          </cell>
        </row>
        <row r="8">
          <cell r="F8">
            <v>325</v>
          </cell>
          <cell r="I8">
            <v>320</v>
          </cell>
        </row>
        <row r="9">
          <cell r="F9">
            <v>235</v>
          </cell>
          <cell r="I9">
            <v>247</v>
          </cell>
        </row>
        <row r="10">
          <cell r="F10">
            <v>326</v>
          </cell>
          <cell r="I10">
            <v>325</v>
          </cell>
        </row>
        <row r="11">
          <cell r="F11">
            <v>300</v>
          </cell>
          <cell r="I11">
            <v>287</v>
          </cell>
        </row>
        <row r="12">
          <cell r="F12">
            <v>242</v>
          </cell>
          <cell r="I12">
            <v>0</v>
          </cell>
        </row>
        <row r="13">
          <cell r="F13">
            <v>217</v>
          </cell>
          <cell r="I13">
            <v>162</v>
          </cell>
        </row>
        <row r="14">
          <cell r="F14">
            <v>272</v>
          </cell>
          <cell r="I14">
            <v>297</v>
          </cell>
        </row>
        <row r="15">
          <cell r="F15">
            <v>301</v>
          </cell>
          <cell r="I15">
            <v>313</v>
          </cell>
        </row>
        <row r="16">
          <cell r="F16">
            <v>312</v>
          </cell>
          <cell r="I16">
            <v>331</v>
          </cell>
        </row>
        <row r="17">
          <cell r="F17">
            <v>302</v>
          </cell>
          <cell r="I17">
            <v>326</v>
          </cell>
        </row>
        <row r="18">
          <cell r="F18">
            <v>285</v>
          </cell>
          <cell r="I18">
            <v>276</v>
          </cell>
        </row>
        <row r="19">
          <cell r="F19">
            <v>307</v>
          </cell>
          <cell r="I19">
            <v>310</v>
          </cell>
        </row>
        <row r="20">
          <cell r="F20">
            <v>347</v>
          </cell>
          <cell r="I20">
            <v>339</v>
          </cell>
        </row>
        <row r="21">
          <cell r="F21">
            <v>281</v>
          </cell>
          <cell r="I21">
            <v>290</v>
          </cell>
        </row>
        <row r="22">
          <cell r="F22">
            <v>272</v>
          </cell>
          <cell r="I22">
            <v>268</v>
          </cell>
        </row>
        <row r="23">
          <cell r="F23">
            <v>205</v>
          </cell>
          <cell r="I23">
            <v>231</v>
          </cell>
        </row>
        <row r="24">
          <cell r="F24">
            <v>272</v>
          </cell>
          <cell r="I24">
            <v>261</v>
          </cell>
        </row>
        <row r="25">
          <cell r="F25">
            <v>222</v>
          </cell>
          <cell r="I25">
            <v>241</v>
          </cell>
        </row>
        <row r="26">
          <cell r="F26">
            <v>229</v>
          </cell>
          <cell r="I26">
            <v>234</v>
          </cell>
        </row>
        <row r="27">
          <cell r="F27">
            <v>146</v>
          </cell>
          <cell r="I27">
            <v>139</v>
          </cell>
        </row>
        <row r="28">
          <cell r="F28">
            <v>219</v>
          </cell>
          <cell r="I28">
            <v>214</v>
          </cell>
        </row>
        <row r="29">
          <cell r="F29">
            <v>300</v>
          </cell>
          <cell r="I29">
            <v>271</v>
          </cell>
        </row>
        <row r="30">
          <cell r="F30">
            <v>251</v>
          </cell>
          <cell r="I30">
            <v>202</v>
          </cell>
        </row>
        <row r="31">
          <cell r="F31">
            <v>209</v>
          </cell>
          <cell r="I31">
            <v>193</v>
          </cell>
        </row>
        <row r="32">
          <cell r="F32">
            <v>298</v>
          </cell>
          <cell r="I32">
            <v>238</v>
          </cell>
        </row>
        <row r="33">
          <cell r="F33">
            <v>272</v>
          </cell>
          <cell r="I33">
            <v>282</v>
          </cell>
        </row>
        <row r="34">
          <cell r="F34">
            <v>249</v>
          </cell>
          <cell r="I34">
            <v>264</v>
          </cell>
        </row>
        <row r="35">
          <cell r="F35">
            <v>219</v>
          </cell>
          <cell r="I35">
            <v>207</v>
          </cell>
        </row>
        <row r="36">
          <cell r="F36">
            <v>313</v>
          </cell>
          <cell r="I36">
            <v>272</v>
          </cell>
        </row>
        <row r="37">
          <cell r="F37">
            <v>0</v>
          </cell>
          <cell r="I37">
            <v>0</v>
          </cell>
        </row>
        <row r="38">
          <cell r="F38">
            <v>271</v>
          </cell>
          <cell r="I38">
            <v>286</v>
          </cell>
        </row>
        <row r="39">
          <cell r="F39">
            <v>216</v>
          </cell>
          <cell r="I39">
            <v>214</v>
          </cell>
        </row>
        <row r="40">
          <cell r="F40">
            <v>228</v>
          </cell>
          <cell r="I40">
            <v>233</v>
          </cell>
        </row>
        <row r="41">
          <cell r="F41">
            <v>258</v>
          </cell>
          <cell r="I41">
            <v>257</v>
          </cell>
        </row>
        <row r="42">
          <cell r="F42">
            <v>257</v>
          </cell>
          <cell r="I42">
            <v>244</v>
          </cell>
        </row>
        <row r="43">
          <cell r="F43">
            <v>251</v>
          </cell>
          <cell r="I43">
            <v>262</v>
          </cell>
        </row>
        <row r="44">
          <cell r="F44">
            <v>214</v>
          </cell>
          <cell r="I44">
            <v>191</v>
          </cell>
        </row>
        <row r="45">
          <cell r="F45">
            <v>254</v>
          </cell>
          <cell r="I45">
            <v>260</v>
          </cell>
        </row>
        <row r="46">
          <cell r="F46">
            <v>263</v>
          </cell>
          <cell r="I46">
            <v>228</v>
          </cell>
        </row>
        <row r="47">
          <cell r="F47">
            <v>277</v>
          </cell>
          <cell r="I47">
            <v>289</v>
          </cell>
        </row>
        <row r="48">
          <cell r="F48">
            <v>281</v>
          </cell>
          <cell r="I48">
            <v>278</v>
          </cell>
        </row>
        <row r="49">
          <cell r="F49">
            <v>289</v>
          </cell>
          <cell r="I49">
            <v>284</v>
          </cell>
        </row>
        <row r="50">
          <cell r="F50">
            <v>248</v>
          </cell>
          <cell r="I50">
            <v>0</v>
          </cell>
        </row>
        <row r="51">
          <cell r="F51">
            <v>293</v>
          </cell>
          <cell r="I51">
            <v>295</v>
          </cell>
        </row>
        <row r="52">
          <cell r="F52">
            <v>286</v>
          </cell>
          <cell r="I52">
            <v>282</v>
          </cell>
        </row>
        <row r="53">
          <cell r="F53">
            <v>302</v>
          </cell>
          <cell r="I53">
            <v>294</v>
          </cell>
        </row>
        <row r="54">
          <cell r="F54">
            <v>142</v>
          </cell>
          <cell r="I54">
            <v>181</v>
          </cell>
        </row>
        <row r="55">
          <cell r="F55">
            <v>275</v>
          </cell>
          <cell r="I55">
            <v>293</v>
          </cell>
        </row>
        <row r="56">
          <cell r="F56">
            <v>209</v>
          </cell>
          <cell r="I56">
            <v>203</v>
          </cell>
        </row>
        <row r="57">
          <cell r="F57">
            <v>262</v>
          </cell>
          <cell r="I57">
            <v>259</v>
          </cell>
        </row>
        <row r="58">
          <cell r="F58">
            <v>288</v>
          </cell>
          <cell r="I58">
            <v>257</v>
          </cell>
        </row>
        <row r="59">
          <cell r="F59">
            <v>261</v>
          </cell>
          <cell r="I59">
            <v>236</v>
          </cell>
        </row>
        <row r="60">
          <cell r="F60">
            <v>288</v>
          </cell>
          <cell r="I60">
            <v>260</v>
          </cell>
        </row>
        <row r="61">
          <cell r="F61">
            <v>273</v>
          </cell>
          <cell r="I61">
            <v>251</v>
          </cell>
        </row>
        <row r="62">
          <cell r="F62">
            <v>237</v>
          </cell>
          <cell r="I62">
            <v>223</v>
          </cell>
        </row>
        <row r="63">
          <cell r="F63">
            <v>306</v>
          </cell>
          <cell r="I63">
            <v>284</v>
          </cell>
        </row>
        <row r="64">
          <cell r="F64">
            <v>273</v>
          </cell>
          <cell r="I64">
            <v>297</v>
          </cell>
        </row>
        <row r="65">
          <cell r="F65">
            <v>212</v>
          </cell>
          <cell r="I65">
            <v>206</v>
          </cell>
        </row>
        <row r="66">
          <cell r="F66">
            <v>291</v>
          </cell>
          <cell r="I66">
            <v>289</v>
          </cell>
        </row>
        <row r="67">
          <cell r="F67">
            <v>273</v>
          </cell>
          <cell r="I67">
            <v>283</v>
          </cell>
        </row>
        <row r="68">
          <cell r="F68">
            <v>243</v>
          </cell>
          <cell r="I68">
            <v>204</v>
          </cell>
        </row>
        <row r="69">
          <cell r="F69">
            <v>315</v>
          </cell>
          <cell r="I69">
            <v>318</v>
          </cell>
        </row>
        <row r="70">
          <cell r="F70">
            <v>313</v>
          </cell>
          <cell r="I70">
            <v>298</v>
          </cell>
        </row>
        <row r="71">
          <cell r="F71">
            <v>0</v>
          </cell>
          <cell r="I71">
            <v>0</v>
          </cell>
        </row>
        <row r="72">
          <cell r="F72">
            <v>284</v>
          </cell>
          <cell r="I72">
            <v>283</v>
          </cell>
        </row>
        <row r="73">
          <cell r="F73">
            <v>199</v>
          </cell>
          <cell r="I73">
            <v>145</v>
          </cell>
        </row>
        <row r="74">
          <cell r="F74">
            <v>270</v>
          </cell>
          <cell r="I74">
            <v>284</v>
          </cell>
        </row>
        <row r="75">
          <cell r="F75">
            <v>197</v>
          </cell>
          <cell r="I75">
            <v>216</v>
          </cell>
        </row>
        <row r="76">
          <cell r="F76">
            <v>200</v>
          </cell>
          <cell r="I76">
            <v>207</v>
          </cell>
        </row>
        <row r="77">
          <cell r="F77">
            <v>240</v>
          </cell>
          <cell r="I77">
            <v>246</v>
          </cell>
        </row>
        <row r="78">
          <cell r="F78">
            <v>315</v>
          </cell>
          <cell r="I78">
            <v>319</v>
          </cell>
        </row>
        <row r="79">
          <cell r="F79">
            <v>222</v>
          </cell>
          <cell r="I79">
            <v>233</v>
          </cell>
        </row>
        <row r="80">
          <cell r="F80">
            <v>258</v>
          </cell>
          <cell r="I80">
            <v>232</v>
          </cell>
        </row>
        <row r="81">
          <cell r="F81">
            <v>303</v>
          </cell>
          <cell r="I81">
            <v>301</v>
          </cell>
        </row>
        <row r="82">
          <cell r="F82">
            <v>0</v>
          </cell>
          <cell r="I82">
            <v>0</v>
          </cell>
        </row>
        <row r="83">
          <cell r="F83">
            <v>213</v>
          </cell>
          <cell r="I83">
            <v>189</v>
          </cell>
        </row>
        <row r="84">
          <cell r="F84">
            <v>111</v>
          </cell>
        </row>
        <row r="85">
          <cell r="F85">
            <v>270</v>
          </cell>
          <cell r="I85">
            <v>250</v>
          </cell>
        </row>
        <row r="86">
          <cell r="F86">
            <v>232</v>
          </cell>
          <cell r="I86">
            <v>223</v>
          </cell>
        </row>
        <row r="87">
          <cell r="F87">
            <v>255</v>
          </cell>
          <cell r="I87">
            <v>226</v>
          </cell>
        </row>
        <row r="88">
          <cell r="F88">
            <v>215</v>
          </cell>
          <cell r="I88">
            <v>226</v>
          </cell>
        </row>
        <row r="89">
          <cell r="F89">
            <v>222</v>
          </cell>
          <cell r="I89">
            <v>215</v>
          </cell>
        </row>
        <row r="90">
          <cell r="F90">
            <v>148</v>
          </cell>
          <cell r="I90">
            <v>134</v>
          </cell>
        </row>
        <row r="91">
          <cell r="F91">
            <v>275</v>
          </cell>
          <cell r="I91">
            <v>244</v>
          </cell>
        </row>
        <row r="92">
          <cell r="F92">
            <v>180</v>
          </cell>
          <cell r="I92">
            <v>165</v>
          </cell>
        </row>
        <row r="93">
          <cell r="F93">
            <v>149</v>
          </cell>
          <cell r="I93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J14" sqref="J14"/>
    </sheetView>
  </sheetViews>
  <sheetFormatPr defaultColWidth="9.00390625" defaultRowHeight="16.5"/>
  <cols>
    <col min="1" max="1" width="9.375" style="0" customWidth="1"/>
    <col min="2" max="3" width="11.625" style="0" customWidth="1"/>
    <col min="4" max="5" width="14.625" style="0" customWidth="1"/>
    <col min="6" max="7" width="9.375" style="0" customWidth="1"/>
    <col min="8" max="8" width="0" style="0" hidden="1" customWidth="1"/>
  </cols>
  <sheetData>
    <row r="2" spans="1:7" ht="21">
      <c r="A2" s="74" t="s">
        <v>233</v>
      </c>
      <c r="B2" s="75"/>
      <c r="C2" s="75"/>
      <c r="D2" s="75"/>
      <c r="E2" s="75"/>
      <c r="F2" s="75"/>
      <c r="G2" s="75"/>
    </row>
    <row r="3" spans="1:7" ht="18.75">
      <c r="A3" s="1"/>
      <c r="B3" s="2"/>
      <c r="C3" s="2"/>
      <c r="D3" s="2"/>
      <c r="E3" s="2"/>
      <c r="F3" t="s">
        <v>128</v>
      </c>
      <c r="G3" s="2"/>
    </row>
    <row r="4" ht="17.25" thickBot="1">
      <c r="F4" t="s">
        <v>129</v>
      </c>
    </row>
    <row r="5" spans="1:7" s="5" customFormat="1" ht="18.75" customHeight="1" thickBot="1">
      <c r="A5" s="3" t="s">
        <v>0</v>
      </c>
      <c r="B5" s="3" t="s">
        <v>67</v>
      </c>
      <c r="C5" s="3" t="s">
        <v>1</v>
      </c>
      <c r="D5" s="4" t="s">
        <v>130</v>
      </c>
      <c r="E5" s="4" t="s">
        <v>131</v>
      </c>
      <c r="F5" s="4" t="s">
        <v>70</v>
      </c>
      <c r="G5" s="3" t="s">
        <v>2</v>
      </c>
    </row>
    <row r="6" spans="1:8" ht="18" customHeight="1">
      <c r="A6" s="6" t="s">
        <v>234</v>
      </c>
      <c r="B6" s="7" t="s">
        <v>216</v>
      </c>
      <c r="C6" s="7" t="s">
        <v>84</v>
      </c>
      <c r="D6" s="8">
        <f>'[1]key in總表'!F85</f>
        <v>270</v>
      </c>
      <c r="E6" s="8">
        <f>'[1]key in總表'!I85</f>
        <v>250</v>
      </c>
      <c r="F6" s="8">
        <f aca="true" t="shared" si="0" ref="F6:F16">SUM(D6:E6)</f>
        <v>520</v>
      </c>
      <c r="G6" s="9">
        <f>RANK(H6,H6:H15)</f>
        <v>1</v>
      </c>
      <c r="H6">
        <f>INT(F6:F15)</f>
        <v>520</v>
      </c>
    </row>
    <row r="7" spans="1:8" ht="18" customHeight="1">
      <c r="A7" s="12" t="s">
        <v>235</v>
      </c>
      <c r="B7" s="13" t="s">
        <v>221</v>
      </c>
      <c r="C7" s="13" t="s">
        <v>219</v>
      </c>
      <c r="D7" s="14">
        <f>'[1]key in總表'!F91</f>
        <v>275</v>
      </c>
      <c r="E7" s="14">
        <f>'[1]key in總表'!I91</f>
        <v>244</v>
      </c>
      <c r="F7" s="14">
        <f t="shared" si="0"/>
        <v>519</v>
      </c>
      <c r="G7" s="15">
        <f>RANK(H7,H6:H16)</f>
        <v>2</v>
      </c>
      <c r="H7">
        <f aca="true" t="shared" si="1" ref="H7:H16">INT(F7:F16)</f>
        <v>519</v>
      </c>
    </row>
    <row r="8" spans="1:8" ht="18" customHeight="1">
      <c r="A8" s="12" t="s">
        <v>236</v>
      </c>
      <c r="B8" s="13" t="s">
        <v>217</v>
      </c>
      <c r="C8" s="13" t="s">
        <v>84</v>
      </c>
      <c r="D8" s="14">
        <f>'[1]key in總表'!F87</f>
        <v>255</v>
      </c>
      <c r="E8" s="14">
        <f>'[1]key in總表'!I87</f>
        <v>226</v>
      </c>
      <c r="F8" s="14">
        <f t="shared" si="0"/>
        <v>481</v>
      </c>
      <c r="G8" s="15">
        <f>RANK(H8,H6:H16)</f>
        <v>3</v>
      </c>
      <c r="H8">
        <f t="shared" si="1"/>
        <v>481</v>
      </c>
    </row>
    <row r="9" spans="1:8" ht="18" customHeight="1">
      <c r="A9" s="12" t="s">
        <v>237</v>
      </c>
      <c r="B9" s="13" t="s">
        <v>218</v>
      </c>
      <c r="C9" s="13" t="s">
        <v>219</v>
      </c>
      <c r="D9" s="14">
        <f>'[1]key in總表'!F86</f>
        <v>232</v>
      </c>
      <c r="E9" s="14">
        <f>'[1]key in總表'!I86</f>
        <v>223</v>
      </c>
      <c r="F9" s="14">
        <f t="shared" si="0"/>
        <v>455</v>
      </c>
      <c r="G9" s="15">
        <f>RANK(H9,H6:H16)</f>
        <v>4</v>
      </c>
      <c r="H9">
        <f t="shared" si="1"/>
        <v>455</v>
      </c>
    </row>
    <row r="10" spans="1:8" ht="18" customHeight="1">
      <c r="A10" s="12" t="s">
        <v>238</v>
      </c>
      <c r="B10" s="13" t="s">
        <v>220</v>
      </c>
      <c r="C10" s="13" t="s">
        <v>219</v>
      </c>
      <c r="D10" s="14">
        <f>'[1]key in總表'!F88</f>
        <v>215</v>
      </c>
      <c r="E10" s="14">
        <f>'[1]key in總表'!I88</f>
        <v>226</v>
      </c>
      <c r="F10" s="14">
        <f t="shared" si="0"/>
        <v>441</v>
      </c>
      <c r="G10" s="15">
        <f>RANK(H10,H6:H16)</f>
        <v>5</v>
      </c>
      <c r="H10">
        <f t="shared" si="1"/>
        <v>441</v>
      </c>
    </row>
    <row r="11" spans="1:8" ht="18" customHeight="1">
      <c r="A11" s="12" t="s">
        <v>239</v>
      </c>
      <c r="B11" s="13" t="s">
        <v>222</v>
      </c>
      <c r="C11" s="13" t="s">
        <v>223</v>
      </c>
      <c r="D11" s="14">
        <f>'[1]key in總表'!F89</f>
        <v>222</v>
      </c>
      <c r="E11" s="14">
        <f>'[1]key in總表'!I89</f>
        <v>215</v>
      </c>
      <c r="F11" s="14">
        <f t="shared" si="0"/>
        <v>437</v>
      </c>
      <c r="G11" s="15">
        <f>RANK(H11,H6:H16)</f>
        <v>6</v>
      </c>
      <c r="H11">
        <f t="shared" si="1"/>
        <v>437</v>
      </c>
    </row>
    <row r="12" spans="1:8" ht="18" customHeight="1">
      <c r="A12" s="12" t="s">
        <v>240</v>
      </c>
      <c r="B12" s="13" t="s">
        <v>213</v>
      </c>
      <c r="C12" s="13" t="s">
        <v>214</v>
      </c>
      <c r="D12" s="14">
        <f>'[1]key in總表'!F83</f>
        <v>213</v>
      </c>
      <c r="E12" s="14">
        <f>'[1]key in總表'!I83</f>
        <v>189</v>
      </c>
      <c r="F12" s="14">
        <f t="shared" si="0"/>
        <v>402</v>
      </c>
      <c r="G12" s="15">
        <f>RANK(H12,H6:H16)</f>
        <v>7</v>
      </c>
      <c r="H12">
        <f t="shared" si="1"/>
        <v>402</v>
      </c>
    </row>
    <row r="13" spans="1:8" ht="18" customHeight="1">
      <c r="A13" s="12" t="s">
        <v>241</v>
      </c>
      <c r="B13" s="13" t="s">
        <v>224</v>
      </c>
      <c r="C13" s="13" t="s">
        <v>223</v>
      </c>
      <c r="D13" s="14">
        <f>'[1]key in總表'!F92</f>
        <v>180</v>
      </c>
      <c r="E13" s="14">
        <f>'[1]key in總表'!I92</f>
        <v>165</v>
      </c>
      <c r="F13" s="14">
        <f t="shared" si="0"/>
        <v>345</v>
      </c>
      <c r="G13" s="15">
        <f>RANK(H13,H6:H16)</f>
        <v>8</v>
      </c>
      <c r="H13">
        <f t="shared" si="1"/>
        <v>345</v>
      </c>
    </row>
    <row r="14" spans="1:8" ht="18" customHeight="1">
      <c r="A14" s="12" t="s">
        <v>242</v>
      </c>
      <c r="B14" s="13" t="s">
        <v>225</v>
      </c>
      <c r="C14" s="13" t="s">
        <v>226</v>
      </c>
      <c r="D14" s="14">
        <f>'[1]key in總表'!F93</f>
        <v>149</v>
      </c>
      <c r="E14" s="14">
        <f>'[1]key in總表'!I93</f>
        <v>152</v>
      </c>
      <c r="F14" s="14">
        <f t="shared" si="0"/>
        <v>301</v>
      </c>
      <c r="G14" s="15">
        <f>RANK(H14,H6:H16)</f>
        <v>9</v>
      </c>
      <c r="H14">
        <f t="shared" si="1"/>
        <v>301</v>
      </c>
    </row>
    <row r="15" spans="1:8" ht="18" customHeight="1">
      <c r="A15" s="12" t="s">
        <v>243</v>
      </c>
      <c r="B15" s="13" t="s">
        <v>215</v>
      </c>
      <c r="C15" s="13" t="s">
        <v>77</v>
      </c>
      <c r="D15" s="14">
        <f>'[1]key in總表'!F84</f>
        <v>111</v>
      </c>
      <c r="E15" s="14">
        <f>'[1]key in總表'!I83</f>
        <v>189</v>
      </c>
      <c r="F15" s="14">
        <f t="shared" si="0"/>
        <v>300</v>
      </c>
      <c r="G15" s="15">
        <f>RANK(H15,H6:H16)</f>
        <v>10</v>
      </c>
      <c r="H15">
        <f t="shared" si="1"/>
        <v>300</v>
      </c>
    </row>
    <row r="16" spans="1:8" ht="18" customHeight="1">
      <c r="A16" s="12" t="s">
        <v>244</v>
      </c>
      <c r="B16" s="13" t="s">
        <v>227</v>
      </c>
      <c r="C16" s="13" t="s">
        <v>37</v>
      </c>
      <c r="D16" s="14">
        <f>'[1]key in總表'!F90</f>
        <v>148</v>
      </c>
      <c r="E16" s="14">
        <f>'[1]key in總表'!I90</f>
        <v>134</v>
      </c>
      <c r="F16" s="14">
        <f t="shared" si="0"/>
        <v>282</v>
      </c>
      <c r="G16" s="15">
        <f>RANK(H16,H6:H16)</f>
        <v>11</v>
      </c>
      <c r="H16">
        <f t="shared" si="1"/>
        <v>282</v>
      </c>
    </row>
    <row r="17" spans="1:7" ht="18" customHeight="1">
      <c r="A17" s="16"/>
      <c r="B17" s="23"/>
      <c r="C17" s="23"/>
      <c r="D17" s="23"/>
      <c r="E17" s="23"/>
      <c r="F17" s="23"/>
      <c r="G17" s="17"/>
    </row>
    <row r="18" spans="1:7" ht="18" customHeight="1">
      <c r="A18" s="16"/>
      <c r="B18" s="23"/>
      <c r="C18" s="23"/>
      <c r="D18" s="23"/>
      <c r="E18" s="23"/>
      <c r="F18" s="23"/>
      <c r="G18" s="17"/>
    </row>
    <row r="19" spans="1:7" ht="18" customHeight="1">
      <c r="A19" s="16"/>
      <c r="B19" s="23"/>
      <c r="C19" s="23"/>
      <c r="D19" s="23"/>
      <c r="E19" s="23"/>
      <c r="F19" s="23"/>
      <c r="G19" s="17"/>
    </row>
    <row r="20" spans="1:7" ht="18" customHeight="1">
      <c r="A20" s="16"/>
      <c r="B20" s="23"/>
      <c r="C20" s="23"/>
      <c r="D20" s="23"/>
      <c r="E20" s="23"/>
      <c r="F20" s="23"/>
      <c r="G20" s="17"/>
    </row>
    <row r="21" spans="1:7" ht="18" customHeight="1">
      <c r="A21" s="16"/>
      <c r="B21" s="23"/>
      <c r="C21" s="23"/>
      <c r="D21" s="23"/>
      <c r="E21" s="23"/>
      <c r="F21" s="23"/>
      <c r="G21" s="17"/>
    </row>
    <row r="22" spans="1:7" ht="18" customHeight="1">
      <c r="A22" s="16"/>
      <c r="B22" s="23"/>
      <c r="C22" s="23"/>
      <c r="D22" s="23"/>
      <c r="E22" s="23"/>
      <c r="F22" s="23"/>
      <c r="G22" s="17"/>
    </row>
    <row r="23" spans="1:7" ht="18" customHeight="1">
      <c r="A23" s="16"/>
      <c r="B23" s="23"/>
      <c r="C23" s="23"/>
      <c r="D23" s="23"/>
      <c r="E23" s="23"/>
      <c r="F23" s="23"/>
      <c r="G23" s="17"/>
    </row>
    <row r="24" spans="1:7" ht="18" customHeight="1">
      <c r="A24" s="16"/>
      <c r="B24" s="23"/>
      <c r="C24" s="23"/>
      <c r="D24" s="23"/>
      <c r="E24" s="23"/>
      <c r="F24" s="23"/>
      <c r="G24" s="17"/>
    </row>
    <row r="25" spans="1:7" ht="18" customHeight="1">
      <c r="A25" s="16"/>
      <c r="B25" s="23"/>
      <c r="C25" s="23"/>
      <c r="D25" s="23"/>
      <c r="E25" s="23"/>
      <c r="F25" s="23"/>
      <c r="G25" s="17"/>
    </row>
    <row r="26" spans="1:7" ht="18" customHeight="1">
      <c r="A26" s="16"/>
      <c r="B26" s="23"/>
      <c r="C26" s="23"/>
      <c r="D26" s="23"/>
      <c r="E26" s="23"/>
      <c r="F26" s="23"/>
      <c r="G26" s="17"/>
    </row>
    <row r="27" spans="1:7" ht="18" customHeight="1">
      <c r="A27" s="16"/>
      <c r="B27" s="23"/>
      <c r="C27" s="23"/>
      <c r="D27" s="23"/>
      <c r="E27" s="23"/>
      <c r="F27" s="23"/>
      <c r="G27" s="17"/>
    </row>
    <row r="28" spans="1:7" ht="18" customHeight="1">
      <c r="A28" s="16"/>
      <c r="B28" s="23"/>
      <c r="C28" s="23"/>
      <c r="D28" s="23"/>
      <c r="E28" s="23"/>
      <c r="F28" s="23"/>
      <c r="G28" s="17"/>
    </row>
    <row r="29" spans="1:7" ht="18" customHeight="1">
      <c r="A29" s="16"/>
      <c r="B29" s="23"/>
      <c r="C29" s="23"/>
      <c r="D29" s="23"/>
      <c r="E29" s="23"/>
      <c r="F29" s="23"/>
      <c r="G29" s="17"/>
    </row>
    <row r="30" spans="1:7" ht="18" customHeight="1">
      <c r="A30" s="16"/>
      <c r="B30" s="23"/>
      <c r="C30" s="23"/>
      <c r="D30" s="23"/>
      <c r="E30" s="23"/>
      <c r="F30" s="23"/>
      <c r="G30" s="17"/>
    </row>
    <row r="31" spans="1:7" ht="18" customHeight="1">
      <c r="A31" s="16"/>
      <c r="B31" s="23"/>
      <c r="C31" s="23"/>
      <c r="D31" s="23"/>
      <c r="E31" s="23"/>
      <c r="F31" s="23"/>
      <c r="G31" s="17"/>
    </row>
    <row r="32" spans="1:7" ht="18" customHeight="1">
      <c r="A32" s="16"/>
      <c r="B32" s="23"/>
      <c r="C32" s="23"/>
      <c r="D32" s="23"/>
      <c r="E32" s="23"/>
      <c r="F32" s="23"/>
      <c r="G32" s="17"/>
    </row>
    <row r="33" spans="1:7" ht="18" customHeight="1">
      <c r="A33" s="16"/>
      <c r="B33" s="23"/>
      <c r="C33" s="23"/>
      <c r="D33" s="23"/>
      <c r="E33" s="23"/>
      <c r="F33" s="23"/>
      <c r="G33" s="17"/>
    </row>
    <row r="34" spans="1:7" ht="18" customHeight="1">
      <c r="A34" s="16"/>
      <c r="B34" s="23"/>
      <c r="C34" s="23"/>
      <c r="D34" s="23"/>
      <c r="E34" s="23"/>
      <c r="F34" s="23"/>
      <c r="G34" s="17"/>
    </row>
    <row r="35" spans="1:7" ht="18" customHeight="1">
      <c r="A35" s="16"/>
      <c r="B35" s="23"/>
      <c r="C35" s="23"/>
      <c r="D35" s="23"/>
      <c r="E35" s="23"/>
      <c r="F35" s="23"/>
      <c r="G35" s="17"/>
    </row>
    <row r="36" spans="1:7" ht="18" customHeight="1">
      <c r="A36" s="16"/>
      <c r="B36" s="23"/>
      <c r="C36" s="23"/>
      <c r="D36" s="23"/>
      <c r="E36" s="23"/>
      <c r="F36" s="23"/>
      <c r="G36" s="17"/>
    </row>
    <row r="37" spans="1:7" ht="18" customHeight="1">
      <c r="A37" s="16"/>
      <c r="B37" s="23"/>
      <c r="C37" s="23"/>
      <c r="D37" s="23"/>
      <c r="E37" s="23"/>
      <c r="F37" s="23"/>
      <c r="G37" s="17"/>
    </row>
    <row r="38" spans="1:7" ht="18" customHeight="1">
      <c r="A38" s="16"/>
      <c r="B38" s="23"/>
      <c r="C38" s="23"/>
      <c r="D38" s="23"/>
      <c r="E38" s="23"/>
      <c r="F38" s="23"/>
      <c r="G38" s="17"/>
    </row>
    <row r="39" spans="1:7" ht="18" customHeight="1" thickBot="1">
      <c r="A39" s="18"/>
      <c r="B39" s="21"/>
      <c r="C39" s="21"/>
      <c r="D39" s="21"/>
      <c r="E39" s="21"/>
      <c r="F39" s="21"/>
      <c r="G39" s="19"/>
    </row>
    <row r="41" spans="2:6" ht="16.5">
      <c r="B41" s="22" t="s">
        <v>134</v>
      </c>
      <c r="D41" s="22" t="s">
        <v>135</v>
      </c>
      <c r="F41" s="22" t="s">
        <v>136</v>
      </c>
    </row>
  </sheetData>
  <mergeCells count="1">
    <mergeCell ref="A2:G2"/>
  </mergeCells>
  <printOptions/>
  <pageMargins left="0.75" right="0.75" top="1" bottom="0.7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16" sqref="J16"/>
    </sheetView>
  </sheetViews>
  <sheetFormatPr defaultColWidth="9.00390625" defaultRowHeight="16.5"/>
  <cols>
    <col min="1" max="1" width="9.375" style="0" customWidth="1"/>
    <col min="2" max="3" width="11.625" style="0" customWidth="1"/>
    <col min="4" max="5" width="14.625" style="0" customWidth="1"/>
    <col min="6" max="7" width="9.375" style="0" customWidth="1"/>
  </cols>
  <sheetData>
    <row r="1" spans="1:7" ht="21">
      <c r="A1" s="76" t="s">
        <v>212</v>
      </c>
      <c r="B1" s="77"/>
      <c r="C1" s="77"/>
      <c r="D1" s="77"/>
      <c r="E1" s="77"/>
      <c r="F1" s="77"/>
      <c r="G1" s="77"/>
    </row>
    <row r="2" spans="1:7" ht="18.75">
      <c r="A2" s="1"/>
      <c r="B2" s="2"/>
      <c r="C2" s="2"/>
      <c r="D2" s="2"/>
      <c r="E2" s="2"/>
      <c r="F2" t="s">
        <v>128</v>
      </c>
      <c r="G2" s="2"/>
    </row>
    <row r="3" ht="17.25" thickBot="1">
      <c r="F3" t="s">
        <v>129</v>
      </c>
    </row>
    <row r="4" spans="1:7" s="5" customFormat="1" ht="19.5" customHeight="1" thickBot="1">
      <c r="A4" s="3" t="s">
        <v>0</v>
      </c>
      <c r="B4" s="3" t="s">
        <v>67</v>
      </c>
      <c r="C4" s="3" t="s">
        <v>1</v>
      </c>
      <c r="D4" s="4" t="s">
        <v>130</v>
      </c>
      <c r="E4" s="4" t="s">
        <v>131</v>
      </c>
      <c r="F4" s="4" t="s">
        <v>70</v>
      </c>
      <c r="G4" s="3" t="s">
        <v>2</v>
      </c>
    </row>
    <row r="5" spans="1:7" ht="20.25" customHeight="1">
      <c r="A5" s="44" t="s">
        <v>208</v>
      </c>
      <c r="B5" s="45" t="s">
        <v>209</v>
      </c>
      <c r="C5" s="43" t="s">
        <v>59</v>
      </c>
      <c r="D5" s="46">
        <f>'[1]key in總表'!F78</f>
        <v>315</v>
      </c>
      <c r="E5" s="46">
        <f>'[1]key in總表'!I78</f>
        <v>319</v>
      </c>
      <c r="F5" s="46">
        <f aca="true" t="shared" si="0" ref="F5:F39">SUM(D5:E5)</f>
        <v>634</v>
      </c>
      <c r="G5" s="47">
        <f>RANK(F5,F5:F39)</f>
        <v>1</v>
      </c>
    </row>
    <row r="6" spans="1:7" ht="20.25" customHeight="1">
      <c r="A6" s="48" t="s">
        <v>204</v>
      </c>
      <c r="B6" s="49" t="s">
        <v>205</v>
      </c>
      <c r="C6" s="20" t="s">
        <v>59</v>
      </c>
      <c r="D6" s="50">
        <f>'[1]key in總表'!F69</f>
        <v>315</v>
      </c>
      <c r="E6" s="50">
        <f>'[1]key in總表'!I69</f>
        <v>318</v>
      </c>
      <c r="F6" s="50">
        <f t="shared" si="0"/>
        <v>633</v>
      </c>
      <c r="G6" s="51">
        <f>RANK(F6,F5:F39)</f>
        <v>2</v>
      </c>
    </row>
    <row r="7" spans="1:7" ht="20.25" customHeight="1">
      <c r="A7" s="48" t="s">
        <v>190</v>
      </c>
      <c r="B7" s="49" t="s">
        <v>191</v>
      </c>
      <c r="C7" s="39" t="s">
        <v>192</v>
      </c>
      <c r="D7" s="50">
        <f>'[1]key in總表'!F70</f>
        <v>313</v>
      </c>
      <c r="E7" s="50">
        <f>'[1]key in總表'!I70</f>
        <v>298</v>
      </c>
      <c r="F7" s="50">
        <f t="shared" si="0"/>
        <v>611</v>
      </c>
      <c r="G7" s="51">
        <f>RANK(F7,F5:F39)</f>
        <v>3</v>
      </c>
    </row>
    <row r="8" spans="1:7" ht="20.25" customHeight="1">
      <c r="A8" s="48" t="s">
        <v>173</v>
      </c>
      <c r="B8" s="49" t="s">
        <v>174</v>
      </c>
      <c r="C8" s="39" t="s">
        <v>175</v>
      </c>
      <c r="D8" s="50">
        <f>'[1]key in總表'!F81</f>
        <v>303</v>
      </c>
      <c r="E8" s="50">
        <f>'[1]key in總表'!I81</f>
        <v>301</v>
      </c>
      <c r="F8" s="50">
        <f t="shared" si="0"/>
        <v>604</v>
      </c>
      <c r="G8" s="51">
        <f>RANK(F8,F5:F39)</f>
        <v>4</v>
      </c>
    </row>
    <row r="9" spans="1:7" ht="20.25" customHeight="1">
      <c r="A9" s="48" t="s">
        <v>152</v>
      </c>
      <c r="B9" s="49" t="s">
        <v>153</v>
      </c>
      <c r="C9" s="39" t="s">
        <v>12</v>
      </c>
      <c r="D9" s="50">
        <f>'[1]key in總表'!F53</f>
        <v>302</v>
      </c>
      <c r="E9" s="50">
        <f>'[1]key in總表'!I53</f>
        <v>294</v>
      </c>
      <c r="F9" s="50">
        <f t="shared" si="0"/>
        <v>596</v>
      </c>
      <c r="G9" s="51">
        <f>RANK(F9,F5:F39)</f>
        <v>5</v>
      </c>
    </row>
    <row r="10" spans="1:7" ht="20.25" customHeight="1">
      <c r="A10" s="48" t="s">
        <v>201</v>
      </c>
      <c r="B10" s="49" t="s">
        <v>202</v>
      </c>
      <c r="C10" s="39" t="s">
        <v>203</v>
      </c>
      <c r="D10" s="50">
        <f>'[1]key in總表'!F63</f>
        <v>306</v>
      </c>
      <c r="E10" s="50">
        <f>'[1]key in總表'!I63</f>
        <v>284</v>
      </c>
      <c r="F10" s="50">
        <f t="shared" si="0"/>
        <v>590</v>
      </c>
      <c r="G10" s="51">
        <f>RANK(F10,F5:F39)</f>
        <v>6</v>
      </c>
    </row>
    <row r="11" spans="1:7" ht="20.25" customHeight="1">
      <c r="A11" s="48" t="s">
        <v>163</v>
      </c>
      <c r="B11" s="49" t="s">
        <v>164</v>
      </c>
      <c r="C11" s="39" t="s">
        <v>15</v>
      </c>
      <c r="D11" s="50">
        <f>'[1]key in總表'!F51</f>
        <v>293</v>
      </c>
      <c r="E11" s="50">
        <f>'[1]key in總表'!I51</f>
        <v>295</v>
      </c>
      <c r="F11" s="50">
        <f t="shared" si="0"/>
        <v>588</v>
      </c>
      <c r="G11" s="51">
        <f>RANK(F11,F5:F39)</f>
        <v>7</v>
      </c>
    </row>
    <row r="12" spans="1:7" ht="20.25" customHeight="1">
      <c r="A12" s="48" t="s">
        <v>197</v>
      </c>
      <c r="B12" s="49" t="s">
        <v>198</v>
      </c>
      <c r="C12" s="20" t="s">
        <v>50</v>
      </c>
      <c r="D12" s="50">
        <f>'[1]key in總表'!F66</f>
        <v>291</v>
      </c>
      <c r="E12" s="50">
        <f>'[1]key in總表'!I66</f>
        <v>289</v>
      </c>
      <c r="F12" s="50">
        <f t="shared" si="0"/>
        <v>580</v>
      </c>
      <c r="G12" s="51">
        <f>RANK(F12,F5:F39)</f>
        <v>8</v>
      </c>
    </row>
    <row r="13" spans="1:7" ht="20.25" customHeight="1">
      <c r="A13" s="48" t="s">
        <v>150</v>
      </c>
      <c r="B13" s="49" t="s">
        <v>151</v>
      </c>
      <c r="C13" s="39" t="s">
        <v>5</v>
      </c>
      <c r="D13" s="50">
        <f>'[1]key in總表'!F49</f>
        <v>289</v>
      </c>
      <c r="E13" s="50">
        <f>'[1]key in總表'!I49</f>
        <v>284</v>
      </c>
      <c r="F13" s="50">
        <f t="shared" si="0"/>
        <v>573</v>
      </c>
      <c r="G13" s="51">
        <f>RANK(F13,F5:F39)</f>
        <v>9</v>
      </c>
    </row>
    <row r="14" spans="1:7" ht="20.25" customHeight="1">
      <c r="A14" s="48" t="s">
        <v>146</v>
      </c>
      <c r="B14" s="49" t="s">
        <v>147</v>
      </c>
      <c r="C14" s="39" t="s">
        <v>5</v>
      </c>
      <c r="D14" s="50">
        <f>'[1]key in總表'!F64</f>
        <v>273</v>
      </c>
      <c r="E14" s="50">
        <f>'[1]key in總表'!I64</f>
        <v>297</v>
      </c>
      <c r="F14" s="50">
        <f t="shared" si="0"/>
        <v>570</v>
      </c>
      <c r="G14" s="51">
        <f>RANK(F14,F5:F39)</f>
        <v>10</v>
      </c>
    </row>
    <row r="15" spans="1:7" ht="20.25" customHeight="1">
      <c r="A15" s="48" t="s">
        <v>142</v>
      </c>
      <c r="B15" s="49" t="s">
        <v>143</v>
      </c>
      <c r="C15" s="39" t="s">
        <v>94</v>
      </c>
      <c r="D15" s="50">
        <f>'[1]key in總表'!F52</f>
        <v>286</v>
      </c>
      <c r="E15" s="50">
        <f>'[1]key in總表'!I52</f>
        <v>282</v>
      </c>
      <c r="F15" s="50">
        <f t="shared" si="0"/>
        <v>568</v>
      </c>
      <c r="G15" s="51">
        <f>RANK(F15,F5:F39)</f>
        <v>11</v>
      </c>
    </row>
    <row r="16" spans="1:7" ht="20.25" customHeight="1">
      <c r="A16" s="48" t="s">
        <v>206</v>
      </c>
      <c r="B16" s="49" t="s">
        <v>207</v>
      </c>
      <c r="C16" s="20" t="s">
        <v>59</v>
      </c>
      <c r="D16" s="50">
        <f>'[1]key in總表'!F55</f>
        <v>275</v>
      </c>
      <c r="E16" s="50">
        <f>'[1]key in總表'!I55</f>
        <v>293</v>
      </c>
      <c r="F16" s="50">
        <f t="shared" si="0"/>
        <v>568</v>
      </c>
      <c r="G16" s="51">
        <f>RANK(F16,F5:F39)</f>
        <v>11</v>
      </c>
    </row>
    <row r="17" spans="1:7" ht="20.25" customHeight="1">
      <c r="A17" s="48" t="s">
        <v>148</v>
      </c>
      <c r="B17" s="49" t="s">
        <v>149</v>
      </c>
      <c r="C17" s="39" t="s">
        <v>5</v>
      </c>
      <c r="D17" s="50">
        <f>'[1]key in總表'!F72</f>
        <v>284</v>
      </c>
      <c r="E17" s="50">
        <f>'[1]key in總表'!I72</f>
        <v>283</v>
      </c>
      <c r="F17" s="50">
        <f t="shared" si="0"/>
        <v>567</v>
      </c>
      <c r="G17" s="51">
        <f>RANK(F17,F5:F39)</f>
        <v>13</v>
      </c>
    </row>
    <row r="18" spans="1:7" ht="20.25" customHeight="1">
      <c r="A18" s="48" t="s">
        <v>137</v>
      </c>
      <c r="B18" s="49" t="s">
        <v>138</v>
      </c>
      <c r="C18" s="39" t="s">
        <v>139</v>
      </c>
      <c r="D18" s="61">
        <f>'[1]key in總表'!F48</f>
        <v>281</v>
      </c>
      <c r="E18" s="61">
        <f>'[1]key in總表'!I48</f>
        <v>278</v>
      </c>
      <c r="F18" s="50">
        <f t="shared" si="0"/>
        <v>559</v>
      </c>
      <c r="G18" s="51">
        <f>RANK(F18,F5:F39)</f>
        <v>14</v>
      </c>
    </row>
    <row r="19" spans="1:7" ht="20.25" customHeight="1">
      <c r="A19" s="48" t="s">
        <v>167</v>
      </c>
      <c r="B19" s="49" t="s">
        <v>168</v>
      </c>
      <c r="C19" s="39" t="s">
        <v>15</v>
      </c>
      <c r="D19" s="50">
        <f>'[1]key in總表'!F67</f>
        <v>273</v>
      </c>
      <c r="E19" s="50">
        <f>'[1]key in總表'!I67</f>
        <v>283</v>
      </c>
      <c r="F19" s="50">
        <f t="shared" si="0"/>
        <v>556</v>
      </c>
      <c r="G19" s="51">
        <f>RANK(F19,F5:F39)</f>
        <v>15</v>
      </c>
    </row>
    <row r="20" spans="1:7" ht="20.25" customHeight="1">
      <c r="A20" s="48" t="s">
        <v>199</v>
      </c>
      <c r="B20" s="49" t="s">
        <v>200</v>
      </c>
      <c r="C20" s="20" t="s">
        <v>50</v>
      </c>
      <c r="D20" s="50">
        <f>'[1]key in總表'!F74</f>
        <v>270</v>
      </c>
      <c r="E20" s="50">
        <f>'[1]key in總表'!I74</f>
        <v>284</v>
      </c>
      <c r="F20" s="50">
        <f t="shared" si="0"/>
        <v>554</v>
      </c>
      <c r="G20" s="51">
        <f>RANK(F20,F5:F39)</f>
        <v>16</v>
      </c>
    </row>
    <row r="21" spans="1:7" ht="20.25" customHeight="1">
      <c r="A21" s="48" t="s">
        <v>144</v>
      </c>
      <c r="B21" s="49" t="s">
        <v>145</v>
      </c>
      <c r="C21" s="39" t="s">
        <v>94</v>
      </c>
      <c r="D21" s="50">
        <f>'[1]key in總表'!F60</f>
        <v>288</v>
      </c>
      <c r="E21" s="50">
        <f>'[1]key in總表'!I60</f>
        <v>260</v>
      </c>
      <c r="F21" s="50">
        <f t="shared" si="0"/>
        <v>548</v>
      </c>
      <c r="G21" s="51">
        <f>RANK(F21,F5:F39)</f>
        <v>17</v>
      </c>
    </row>
    <row r="22" spans="1:7" ht="20.25" customHeight="1">
      <c r="A22" s="48" t="s">
        <v>195</v>
      </c>
      <c r="B22" s="49" t="s">
        <v>196</v>
      </c>
      <c r="C22" s="20" t="s">
        <v>50</v>
      </c>
      <c r="D22" s="50">
        <f>'[1]key in總表'!F58</f>
        <v>288</v>
      </c>
      <c r="E22" s="50">
        <f>'[1]key in總表'!I58</f>
        <v>257</v>
      </c>
      <c r="F22" s="50">
        <f t="shared" si="0"/>
        <v>545</v>
      </c>
      <c r="G22" s="51">
        <f>RANK(F22,F5:F39)</f>
        <v>18</v>
      </c>
    </row>
    <row r="23" spans="1:7" ht="20.25" customHeight="1">
      <c r="A23" s="48" t="s">
        <v>154</v>
      </c>
      <c r="B23" s="49" t="s">
        <v>155</v>
      </c>
      <c r="C23" s="39" t="s">
        <v>12</v>
      </c>
      <c r="D23" s="50">
        <f>'[1]key in總表'!F61</f>
        <v>273</v>
      </c>
      <c r="E23" s="50">
        <f>'[1]key in總表'!I61</f>
        <v>251</v>
      </c>
      <c r="F23" s="50">
        <f t="shared" si="0"/>
        <v>524</v>
      </c>
      <c r="G23" s="51">
        <f>RANK(F23,F5:F39)</f>
        <v>19</v>
      </c>
    </row>
    <row r="24" spans="1:7" ht="20.25" customHeight="1">
      <c r="A24" s="48" t="s">
        <v>182</v>
      </c>
      <c r="B24" s="49" t="s">
        <v>183</v>
      </c>
      <c r="C24" s="39" t="s">
        <v>39</v>
      </c>
      <c r="D24" s="50">
        <f>'[1]key in總表'!F57</f>
        <v>262</v>
      </c>
      <c r="E24" s="50">
        <f>'[1]key in總表'!I57</f>
        <v>259</v>
      </c>
      <c r="F24" s="50">
        <f t="shared" si="0"/>
        <v>521</v>
      </c>
      <c r="G24" s="51">
        <f>RANK(F24,F5:F39)</f>
        <v>20</v>
      </c>
    </row>
    <row r="25" spans="1:7" ht="20.25" customHeight="1">
      <c r="A25" s="48" t="s">
        <v>165</v>
      </c>
      <c r="B25" s="49" t="s">
        <v>166</v>
      </c>
      <c r="C25" s="39" t="s">
        <v>15</v>
      </c>
      <c r="D25" s="50">
        <f>'[1]key in總表'!F59</f>
        <v>261</v>
      </c>
      <c r="E25" s="50">
        <f>'[1]key in總表'!I59</f>
        <v>236</v>
      </c>
      <c r="F25" s="50">
        <f t="shared" si="0"/>
        <v>497</v>
      </c>
      <c r="G25" s="51">
        <f>RANK(F25,F5:F39)</f>
        <v>21</v>
      </c>
    </row>
    <row r="26" spans="1:7" ht="20.25" customHeight="1">
      <c r="A26" s="48" t="s">
        <v>160</v>
      </c>
      <c r="B26" s="49" t="s">
        <v>161</v>
      </c>
      <c r="C26" s="39" t="s">
        <v>162</v>
      </c>
      <c r="D26" s="50">
        <f>'[1]key in總表'!F80</f>
        <v>258</v>
      </c>
      <c r="E26" s="50">
        <f>'[1]key in總表'!I80</f>
        <v>232</v>
      </c>
      <c r="F26" s="50">
        <f t="shared" si="0"/>
        <v>490</v>
      </c>
      <c r="G26" s="51">
        <f>RANK(F26,F5:F39)</f>
        <v>22</v>
      </c>
    </row>
    <row r="27" spans="1:7" ht="20.25" customHeight="1">
      <c r="A27" s="48" t="s">
        <v>158</v>
      </c>
      <c r="B27" s="49" t="s">
        <v>159</v>
      </c>
      <c r="C27" s="39" t="s">
        <v>12</v>
      </c>
      <c r="D27" s="50">
        <f>'[1]key in總表'!F77</f>
        <v>240</v>
      </c>
      <c r="E27" s="50">
        <f>'[1]key in總表'!I77</f>
        <v>246</v>
      </c>
      <c r="F27" s="50">
        <f t="shared" si="0"/>
        <v>486</v>
      </c>
      <c r="G27" s="51">
        <f>RANK(F27,F5:F39)</f>
        <v>23</v>
      </c>
    </row>
    <row r="28" spans="1:7" ht="20.25" customHeight="1">
      <c r="A28" s="48" t="s">
        <v>178</v>
      </c>
      <c r="B28" s="49" t="s">
        <v>179</v>
      </c>
      <c r="C28" s="39" t="s">
        <v>18</v>
      </c>
      <c r="D28" s="50">
        <f>'[1]key in總表'!F62</f>
        <v>237</v>
      </c>
      <c r="E28" s="50">
        <f>'[1]key in總表'!I62</f>
        <v>223</v>
      </c>
      <c r="F28" s="50">
        <f t="shared" si="0"/>
        <v>460</v>
      </c>
      <c r="G28" s="51">
        <f>RANK(F28,F5:F39)</f>
        <v>24</v>
      </c>
    </row>
    <row r="29" spans="1:7" ht="20.25" customHeight="1">
      <c r="A29" s="48" t="s">
        <v>171</v>
      </c>
      <c r="B29" s="49" t="s">
        <v>172</v>
      </c>
      <c r="C29" s="39" t="s">
        <v>15</v>
      </c>
      <c r="D29" s="50">
        <f>'[1]key in總表'!F79</f>
        <v>222</v>
      </c>
      <c r="E29" s="50">
        <f>'[1]key in總表'!I79</f>
        <v>233</v>
      </c>
      <c r="F29" s="50">
        <f t="shared" si="0"/>
        <v>455</v>
      </c>
      <c r="G29" s="51">
        <f>RANK(F29,F5:F39)</f>
        <v>25</v>
      </c>
    </row>
    <row r="30" spans="1:7" ht="20.25" customHeight="1">
      <c r="A30" s="48" t="s">
        <v>156</v>
      </c>
      <c r="B30" s="49" t="s">
        <v>157</v>
      </c>
      <c r="C30" s="39" t="s">
        <v>12</v>
      </c>
      <c r="D30" s="50">
        <f>'[1]key in總表'!F68</f>
        <v>243</v>
      </c>
      <c r="E30" s="50">
        <f>'[1]key in總表'!I68</f>
        <v>204</v>
      </c>
      <c r="F30" s="50">
        <f t="shared" si="0"/>
        <v>447</v>
      </c>
      <c r="G30" s="51">
        <f>RANK(F30,F5:F39)</f>
        <v>26</v>
      </c>
    </row>
    <row r="31" spans="1:7" ht="20.25" customHeight="1">
      <c r="A31" s="48" t="s">
        <v>184</v>
      </c>
      <c r="B31" s="49" t="s">
        <v>185</v>
      </c>
      <c r="C31" s="39" t="s">
        <v>39</v>
      </c>
      <c r="D31" s="50">
        <f>'[1]key in總表'!F65</f>
        <v>212</v>
      </c>
      <c r="E31" s="50">
        <f>'[1]key in總表'!I65</f>
        <v>206</v>
      </c>
      <c r="F31" s="50">
        <f t="shared" si="0"/>
        <v>418</v>
      </c>
      <c r="G31" s="51">
        <f>RANK(F31,F5:F39)</f>
        <v>27</v>
      </c>
    </row>
    <row r="32" spans="1:7" ht="20.25" customHeight="1">
      <c r="A32" s="48" t="s">
        <v>169</v>
      </c>
      <c r="B32" s="49" t="s">
        <v>170</v>
      </c>
      <c r="C32" s="39" t="s">
        <v>15</v>
      </c>
      <c r="D32" s="50">
        <f>'[1]key in總表'!F75</f>
        <v>197</v>
      </c>
      <c r="E32" s="50">
        <f>'[1]key in總表'!I75</f>
        <v>216</v>
      </c>
      <c r="F32" s="50">
        <f t="shared" si="0"/>
        <v>413</v>
      </c>
      <c r="G32" s="51">
        <f>RANK(F32,F5:F39)</f>
        <v>28</v>
      </c>
    </row>
    <row r="33" spans="1:7" ht="20.25" customHeight="1">
      <c r="A33" s="48" t="s">
        <v>140</v>
      </c>
      <c r="B33" s="49" t="s">
        <v>141</v>
      </c>
      <c r="C33" s="39" t="s">
        <v>139</v>
      </c>
      <c r="D33" s="50">
        <f>'[1]key in總表'!F56</f>
        <v>209</v>
      </c>
      <c r="E33" s="50">
        <f>'[1]key in總表'!I56</f>
        <v>203</v>
      </c>
      <c r="F33" s="50">
        <f t="shared" si="0"/>
        <v>412</v>
      </c>
      <c r="G33" s="51">
        <f>RANK(F33,F5:F39)</f>
        <v>29</v>
      </c>
    </row>
    <row r="34" spans="1:7" ht="20.25" customHeight="1">
      <c r="A34" s="48" t="s">
        <v>188</v>
      </c>
      <c r="B34" s="49" t="s">
        <v>189</v>
      </c>
      <c r="C34" s="39" t="s">
        <v>39</v>
      </c>
      <c r="D34" s="50">
        <f>'[1]key in總表'!F76</f>
        <v>200</v>
      </c>
      <c r="E34" s="50">
        <f>'[1]key in總表'!I76</f>
        <v>207</v>
      </c>
      <c r="F34" s="50">
        <f t="shared" si="0"/>
        <v>407</v>
      </c>
      <c r="G34" s="51">
        <f>RANK(F34,F5:F39)</f>
        <v>30</v>
      </c>
    </row>
    <row r="35" spans="1:7" ht="20.25" customHeight="1">
      <c r="A35" s="48" t="s">
        <v>186</v>
      </c>
      <c r="B35" s="49" t="s">
        <v>187</v>
      </c>
      <c r="C35" s="39" t="s">
        <v>39</v>
      </c>
      <c r="D35" s="50">
        <f>'[1]key in總表'!F73</f>
        <v>199</v>
      </c>
      <c r="E35" s="50">
        <f>'[1]key in總表'!I73</f>
        <v>145</v>
      </c>
      <c r="F35" s="50">
        <f t="shared" si="0"/>
        <v>344</v>
      </c>
      <c r="G35" s="51">
        <f>RANK(F35,F5:F39)</f>
        <v>31</v>
      </c>
    </row>
    <row r="36" spans="1:7" ht="20.25" customHeight="1">
      <c r="A36" s="48" t="s">
        <v>176</v>
      </c>
      <c r="B36" s="49" t="s">
        <v>177</v>
      </c>
      <c r="C36" s="39" t="s">
        <v>18</v>
      </c>
      <c r="D36" s="50">
        <f>'[1]key in總表'!F54</f>
        <v>142</v>
      </c>
      <c r="E36" s="50">
        <f>'[1]key in總表'!I54</f>
        <v>181</v>
      </c>
      <c r="F36" s="50">
        <f t="shared" si="0"/>
        <v>323</v>
      </c>
      <c r="G36" s="51">
        <f>RANK(F36,F5:F39)</f>
        <v>32</v>
      </c>
    </row>
    <row r="37" spans="1:7" ht="20.25" customHeight="1">
      <c r="A37" s="48" t="s">
        <v>193</v>
      </c>
      <c r="B37" s="49" t="s">
        <v>194</v>
      </c>
      <c r="C37" s="20" t="s">
        <v>50</v>
      </c>
      <c r="D37" s="50">
        <f>'[1]key in總表'!F50</f>
        <v>248</v>
      </c>
      <c r="E37" s="50">
        <f>'[1]key in總表'!I50</f>
        <v>0</v>
      </c>
      <c r="F37" s="50">
        <f t="shared" si="0"/>
        <v>248</v>
      </c>
      <c r="G37" s="51">
        <f>RANK(F37,F5:F39)</f>
        <v>33</v>
      </c>
    </row>
    <row r="38" spans="1:7" ht="20.25" customHeight="1">
      <c r="A38" s="48" t="s">
        <v>180</v>
      </c>
      <c r="B38" s="49" t="s">
        <v>181</v>
      </c>
      <c r="C38" s="39" t="s">
        <v>37</v>
      </c>
      <c r="D38" s="50">
        <f>'[1]key in總表'!F71</f>
        <v>0</v>
      </c>
      <c r="E38" s="50">
        <f>'[1]key in總表'!I71</f>
        <v>0</v>
      </c>
      <c r="F38" s="50">
        <f t="shared" si="0"/>
        <v>0</v>
      </c>
      <c r="G38" s="51">
        <f>RANK(F38,F5:F39)</f>
        <v>34</v>
      </c>
    </row>
    <row r="39" spans="1:7" ht="20.25" customHeight="1" thickBot="1">
      <c r="A39" s="52" t="s">
        <v>210</v>
      </c>
      <c r="B39" s="53" t="s">
        <v>211</v>
      </c>
      <c r="C39" s="54" t="s">
        <v>59</v>
      </c>
      <c r="D39" s="55">
        <f>'[1]key in總表'!F82</f>
        <v>0</v>
      </c>
      <c r="E39" s="55">
        <f>'[1]key in總表'!I82</f>
        <v>0</v>
      </c>
      <c r="F39" s="55">
        <f t="shared" si="0"/>
        <v>0</v>
      </c>
      <c r="G39" s="56">
        <f>RANK(F39,F5:F39)</f>
        <v>34</v>
      </c>
    </row>
    <row r="40" spans="1:7" ht="7.5" customHeight="1">
      <c r="A40" s="57"/>
      <c r="B40" s="58"/>
      <c r="C40" s="59"/>
      <c r="D40" s="60"/>
      <c r="E40" s="60"/>
      <c r="F40" s="60"/>
      <c r="G40" s="60"/>
    </row>
    <row r="41" spans="2:6" ht="16.5">
      <c r="B41" s="22" t="s">
        <v>134</v>
      </c>
      <c r="D41" s="22" t="s">
        <v>135</v>
      </c>
      <c r="F41" s="22" t="s">
        <v>136</v>
      </c>
    </row>
  </sheetData>
  <mergeCells count="1">
    <mergeCell ref="A1:G1"/>
  </mergeCells>
  <printOptions/>
  <pageMargins left="0.75" right="0.75" top="0.48" bottom="0.5" header="0.5" footer="0.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B4">
      <selection activeCell="I11" sqref="I11"/>
    </sheetView>
  </sheetViews>
  <sheetFormatPr defaultColWidth="9.00390625" defaultRowHeight="16.5"/>
  <cols>
    <col min="1" max="1" width="9.375" style="0" customWidth="1"/>
    <col min="2" max="3" width="11.625" style="0" customWidth="1"/>
    <col min="4" max="5" width="14.625" style="0" customWidth="1"/>
    <col min="6" max="7" width="9.375" style="0" customWidth="1"/>
  </cols>
  <sheetData>
    <row r="2" spans="1:7" ht="21">
      <c r="A2" s="74" t="s">
        <v>64</v>
      </c>
      <c r="B2" s="75"/>
      <c r="C2" s="75"/>
      <c r="D2" s="75"/>
      <c r="E2" s="75"/>
      <c r="F2" s="75"/>
      <c r="G2" s="75"/>
    </row>
    <row r="3" spans="1:7" ht="18.75">
      <c r="A3" s="1"/>
      <c r="B3" s="2"/>
      <c r="C3" s="2"/>
      <c r="D3" s="2"/>
      <c r="E3" s="2"/>
      <c r="F3" t="s">
        <v>65</v>
      </c>
      <c r="G3" s="2"/>
    </row>
    <row r="4" ht="17.25" thickBot="1">
      <c r="F4" t="s">
        <v>66</v>
      </c>
    </row>
    <row r="5" spans="1:7" s="5" customFormat="1" ht="19.5" customHeight="1" thickBot="1">
      <c r="A5" s="3" t="s">
        <v>0</v>
      </c>
      <c r="B5" s="3" t="s">
        <v>67</v>
      </c>
      <c r="C5" s="3" t="s">
        <v>1</v>
      </c>
      <c r="D5" s="4" t="s">
        <v>68</v>
      </c>
      <c r="E5" s="4" t="s">
        <v>69</v>
      </c>
      <c r="F5" s="4" t="s">
        <v>70</v>
      </c>
      <c r="G5" s="3" t="s">
        <v>2</v>
      </c>
    </row>
    <row r="6" spans="1:7" ht="18" customHeight="1">
      <c r="A6" s="6" t="s">
        <v>31</v>
      </c>
      <c r="B6" s="7" t="s">
        <v>32</v>
      </c>
      <c r="C6" s="7" t="s">
        <v>18</v>
      </c>
      <c r="D6" s="8">
        <f>'[1]key in總表'!F36</f>
        <v>313</v>
      </c>
      <c r="E6" s="8">
        <f>'[1]key in總表'!I36</f>
        <v>272</v>
      </c>
      <c r="F6" s="8">
        <f aca="true" t="shared" si="0" ref="F6:F29">SUM(D6:E6)</f>
        <v>585</v>
      </c>
      <c r="G6" s="9">
        <v>1</v>
      </c>
    </row>
    <row r="7" spans="1:7" ht="18" customHeight="1">
      <c r="A7" s="12" t="s">
        <v>3</v>
      </c>
      <c r="B7" s="13" t="s">
        <v>7</v>
      </c>
      <c r="C7" s="13" t="s">
        <v>5</v>
      </c>
      <c r="D7" s="14">
        <f>'[1]key in總表'!F29</f>
        <v>300</v>
      </c>
      <c r="E7" s="14">
        <f>'[1]key in總表'!I29</f>
        <v>271</v>
      </c>
      <c r="F7" s="14">
        <f>SUM(D7:E7)</f>
        <v>571</v>
      </c>
      <c r="G7" s="15">
        <v>2</v>
      </c>
    </row>
    <row r="8" spans="1:7" ht="18" customHeight="1">
      <c r="A8" s="12" t="s">
        <v>6</v>
      </c>
      <c r="B8" s="13" t="s">
        <v>4</v>
      </c>
      <c r="C8" s="13" t="s">
        <v>5</v>
      </c>
      <c r="D8" s="14">
        <f>'[1]key in總表'!F21</f>
        <v>281</v>
      </c>
      <c r="E8" s="14">
        <f>'[1]key in總表'!I21</f>
        <v>290</v>
      </c>
      <c r="F8" s="14">
        <f>SUM(D8:E8)</f>
        <v>571</v>
      </c>
      <c r="G8" s="15">
        <v>3</v>
      </c>
    </row>
    <row r="9" spans="1:7" ht="18" customHeight="1">
      <c r="A9" s="12" t="s">
        <v>62</v>
      </c>
      <c r="B9" s="13" t="s">
        <v>63</v>
      </c>
      <c r="C9" s="20" t="s">
        <v>59</v>
      </c>
      <c r="D9" s="14">
        <f>'[1]key in總表'!F47</f>
        <v>277</v>
      </c>
      <c r="E9" s="14">
        <f>'[1]key in總表'!I47</f>
        <v>289</v>
      </c>
      <c r="F9" s="14">
        <f t="shared" si="0"/>
        <v>566</v>
      </c>
      <c r="G9" s="15">
        <v>4</v>
      </c>
    </row>
    <row r="10" spans="1:7" ht="18" customHeight="1">
      <c r="A10" s="12" t="s">
        <v>23</v>
      </c>
      <c r="B10" s="13" t="s">
        <v>24</v>
      </c>
      <c r="C10" s="13" t="s">
        <v>18</v>
      </c>
      <c r="D10" s="14">
        <f>'[1]key in總表'!F38</f>
        <v>271</v>
      </c>
      <c r="E10" s="14">
        <f>'[1]key in總表'!I38</f>
        <v>286</v>
      </c>
      <c r="F10" s="14">
        <f t="shared" si="0"/>
        <v>557</v>
      </c>
      <c r="G10" s="15">
        <v>5</v>
      </c>
    </row>
    <row r="11" spans="1:7" ht="18" customHeight="1">
      <c r="A11" s="12" t="s">
        <v>21</v>
      </c>
      <c r="B11" s="13" t="s">
        <v>22</v>
      </c>
      <c r="C11" s="13" t="s">
        <v>18</v>
      </c>
      <c r="D11" s="14">
        <f>'[1]key in總表'!F33</f>
        <v>272</v>
      </c>
      <c r="E11" s="14">
        <f>'[1]key in總表'!I33</f>
        <v>282</v>
      </c>
      <c r="F11" s="14">
        <f t="shared" si="0"/>
        <v>554</v>
      </c>
      <c r="G11" s="15">
        <v>6</v>
      </c>
    </row>
    <row r="12" spans="1:7" ht="18" customHeight="1">
      <c r="A12" s="12" t="s">
        <v>10</v>
      </c>
      <c r="B12" s="13" t="s">
        <v>11</v>
      </c>
      <c r="C12" s="13" t="s">
        <v>12</v>
      </c>
      <c r="D12" s="14">
        <f>'[1]key in總表'!F22</f>
        <v>272</v>
      </c>
      <c r="E12" s="14">
        <f>'[1]key in總表'!I22</f>
        <v>268</v>
      </c>
      <c r="F12" s="14">
        <f t="shared" si="0"/>
        <v>540</v>
      </c>
      <c r="G12" s="15">
        <v>7</v>
      </c>
    </row>
    <row r="13" spans="1:7" ht="18" customHeight="1">
      <c r="A13" s="12" t="s">
        <v>57</v>
      </c>
      <c r="B13" s="13" t="s">
        <v>58</v>
      </c>
      <c r="C13" s="20" t="s">
        <v>59</v>
      </c>
      <c r="D13" s="14">
        <f>'[1]key in總表'!F32</f>
        <v>298</v>
      </c>
      <c r="E13" s="14">
        <f>'[1]key in總表'!I32</f>
        <v>238</v>
      </c>
      <c r="F13" s="14">
        <f t="shared" si="0"/>
        <v>536</v>
      </c>
      <c r="G13" s="15">
        <v>8</v>
      </c>
    </row>
    <row r="14" spans="1:7" ht="18" customHeight="1">
      <c r="A14" s="12" t="s">
        <v>16</v>
      </c>
      <c r="B14" s="13" t="s">
        <v>17</v>
      </c>
      <c r="C14" s="13" t="s">
        <v>18</v>
      </c>
      <c r="D14" s="14">
        <f>'[1]key in總表'!F24</f>
        <v>272</v>
      </c>
      <c r="E14" s="14">
        <f>'[1]key in總表'!I24</f>
        <v>261</v>
      </c>
      <c r="F14" s="14">
        <f t="shared" si="0"/>
        <v>533</v>
      </c>
      <c r="G14" s="15">
        <v>9</v>
      </c>
    </row>
    <row r="15" spans="1:7" ht="18" customHeight="1">
      <c r="A15" s="12" t="s">
        <v>25</v>
      </c>
      <c r="B15" s="13" t="s">
        <v>26</v>
      </c>
      <c r="C15" s="13" t="s">
        <v>18</v>
      </c>
      <c r="D15" s="14">
        <f>'[1]key in總表'!F41</f>
        <v>258</v>
      </c>
      <c r="E15" s="14">
        <f>'[1]key in總表'!I41</f>
        <v>257</v>
      </c>
      <c r="F15" s="14">
        <f t="shared" si="0"/>
        <v>515</v>
      </c>
      <c r="G15" s="15">
        <v>10</v>
      </c>
    </row>
    <row r="16" spans="1:7" ht="18" customHeight="1">
      <c r="A16" s="12" t="s">
        <v>27</v>
      </c>
      <c r="B16" s="13" t="s">
        <v>28</v>
      </c>
      <c r="C16" s="13" t="s">
        <v>18</v>
      </c>
      <c r="D16" s="14">
        <f>'[1]key in總表'!F45</f>
        <v>254</v>
      </c>
      <c r="E16" s="14">
        <f>'[1]key in總表'!I45</f>
        <v>260</v>
      </c>
      <c r="F16" s="14">
        <f t="shared" si="0"/>
        <v>514</v>
      </c>
      <c r="G16" s="15">
        <v>11</v>
      </c>
    </row>
    <row r="17" spans="1:7" ht="18" customHeight="1">
      <c r="A17" s="12" t="s">
        <v>40</v>
      </c>
      <c r="B17" s="13" t="s">
        <v>41</v>
      </c>
      <c r="C17" s="13" t="s">
        <v>39</v>
      </c>
      <c r="D17" s="14">
        <f>'[1]key in總表'!F34</f>
        <v>249</v>
      </c>
      <c r="E17" s="14">
        <f>'[1]key in總表'!I34</f>
        <v>264</v>
      </c>
      <c r="F17" s="14">
        <f t="shared" si="0"/>
        <v>513</v>
      </c>
      <c r="G17" s="15">
        <v>12</v>
      </c>
    </row>
    <row r="18" spans="1:7" ht="18" customHeight="1">
      <c r="A18" s="12" t="s">
        <v>55</v>
      </c>
      <c r="B18" s="13" t="s">
        <v>56</v>
      </c>
      <c r="C18" s="20" t="s">
        <v>50</v>
      </c>
      <c r="D18" s="14">
        <f>'[1]key in總表'!F43</f>
        <v>251</v>
      </c>
      <c r="E18" s="14">
        <f>'[1]key in總表'!I43</f>
        <v>262</v>
      </c>
      <c r="F18" s="14">
        <f t="shared" si="0"/>
        <v>513</v>
      </c>
      <c r="G18" s="15">
        <v>13</v>
      </c>
    </row>
    <row r="19" spans="1:7" ht="18" customHeight="1">
      <c r="A19" s="12" t="s">
        <v>60</v>
      </c>
      <c r="B19" s="13" t="s">
        <v>61</v>
      </c>
      <c r="C19" s="20" t="s">
        <v>59</v>
      </c>
      <c r="D19" s="14">
        <f>'[1]key in總表'!F42</f>
        <v>257</v>
      </c>
      <c r="E19" s="14">
        <f>'[1]key in總表'!I42</f>
        <v>244</v>
      </c>
      <c r="F19" s="14">
        <f t="shared" si="0"/>
        <v>501</v>
      </c>
      <c r="G19" s="15">
        <v>14</v>
      </c>
    </row>
    <row r="20" spans="1:7" ht="18" customHeight="1">
      <c r="A20" s="12" t="s">
        <v>44</v>
      </c>
      <c r="B20" s="13" t="s">
        <v>45</v>
      </c>
      <c r="C20" s="13" t="s">
        <v>39</v>
      </c>
      <c r="D20" s="14">
        <f>'[1]key in總表'!F46</f>
        <v>263</v>
      </c>
      <c r="E20" s="14">
        <f>'[1]key in總表'!I46</f>
        <v>228</v>
      </c>
      <c r="F20" s="14">
        <f t="shared" si="0"/>
        <v>491</v>
      </c>
      <c r="G20" s="15">
        <v>15</v>
      </c>
    </row>
    <row r="21" spans="1:7" ht="18" customHeight="1">
      <c r="A21" s="12" t="s">
        <v>19</v>
      </c>
      <c r="B21" s="13" t="s">
        <v>20</v>
      </c>
      <c r="C21" s="13" t="s">
        <v>18</v>
      </c>
      <c r="D21" s="14">
        <f>'[1]key in總表'!F25</f>
        <v>222</v>
      </c>
      <c r="E21" s="14">
        <f>'[1]key in總表'!I25</f>
        <v>241</v>
      </c>
      <c r="F21" s="14">
        <f t="shared" si="0"/>
        <v>463</v>
      </c>
      <c r="G21" s="15">
        <v>16</v>
      </c>
    </row>
    <row r="22" spans="1:7" ht="18" customHeight="1">
      <c r="A22" s="12" t="s">
        <v>35</v>
      </c>
      <c r="B22" s="13" t="s">
        <v>36</v>
      </c>
      <c r="C22" s="13" t="s">
        <v>37</v>
      </c>
      <c r="D22" s="14">
        <f>'[1]key in總表'!F26</f>
        <v>229</v>
      </c>
      <c r="E22" s="14">
        <f>'[1]key in總表'!I26</f>
        <v>234</v>
      </c>
      <c r="F22" s="14">
        <f t="shared" si="0"/>
        <v>463</v>
      </c>
      <c r="G22" s="15">
        <v>17</v>
      </c>
    </row>
    <row r="23" spans="1:7" ht="18" customHeight="1">
      <c r="A23" s="12" t="s">
        <v>53</v>
      </c>
      <c r="B23" s="13" t="s">
        <v>54</v>
      </c>
      <c r="C23" s="20" t="s">
        <v>50</v>
      </c>
      <c r="D23" s="14">
        <f>'[1]key in總表'!F40</f>
        <v>228</v>
      </c>
      <c r="E23" s="14">
        <f>'[1]key in總表'!I40</f>
        <v>233</v>
      </c>
      <c r="F23" s="14">
        <f t="shared" si="0"/>
        <v>461</v>
      </c>
      <c r="G23" s="15">
        <v>18</v>
      </c>
    </row>
    <row r="24" spans="1:7" ht="18" customHeight="1">
      <c r="A24" s="12" t="s">
        <v>29</v>
      </c>
      <c r="B24" s="13" t="s">
        <v>30</v>
      </c>
      <c r="C24" s="13" t="s">
        <v>18</v>
      </c>
      <c r="D24" s="14">
        <f>'[1]key in總表'!F30</f>
        <v>251</v>
      </c>
      <c r="E24" s="14">
        <f>'[1]key in總表'!I30</f>
        <v>202</v>
      </c>
      <c r="F24" s="14">
        <f t="shared" si="0"/>
        <v>453</v>
      </c>
      <c r="G24" s="15">
        <v>19</v>
      </c>
    </row>
    <row r="25" spans="1:7" ht="18" customHeight="1">
      <c r="A25" s="12" t="s">
        <v>13</v>
      </c>
      <c r="B25" s="13" t="s">
        <v>14</v>
      </c>
      <c r="C25" s="13" t="s">
        <v>15</v>
      </c>
      <c r="D25" s="14">
        <f>'[1]key in總表'!F23</f>
        <v>205</v>
      </c>
      <c r="E25" s="14">
        <f>'[1]key in總表'!I23</f>
        <v>231</v>
      </c>
      <c r="F25" s="14">
        <f t="shared" si="0"/>
        <v>436</v>
      </c>
      <c r="G25" s="15">
        <v>20</v>
      </c>
    </row>
    <row r="26" spans="1:7" ht="18" customHeight="1">
      <c r="A26" s="12" t="s">
        <v>42</v>
      </c>
      <c r="B26" s="13" t="s">
        <v>43</v>
      </c>
      <c r="C26" s="13" t="s">
        <v>39</v>
      </c>
      <c r="D26" s="14">
        <f>'[1]key in總表'!F39</f>
        <v>216</v>
      </c>
      <c r="E26" s="14">
        <f>'[1]key in總表'!I39</f>
        <v>214</v>
      </c>
      <c r="F26" s="14">
        <f t="shared" si="0"/>
        <v>430</v>
      </c>
      <c r="G26" s="15">
        <v>21</v>
      </c>
    </row>
    <row r="27" spans="1:7" ht="18" customHeight="1">
      <c r="A27" s="12" t="s">
        <v>51</v>
      </c>
      <c r="B27" s="13" t="s">
        <v>52</v>
      </c>
      <c r="C27" s="20" t="s">
        <v>50</v>
      </c>
      <c r="D27" s="14">
        <f>'[1]key in總表'!F35</f>
        <v>219</v>
      </c>
      <c r="E27" s="14">
        <f>'[1]key in總表'!I35</f>
        <v>207</v>
      </c>
      <c r="F27" s="14">
        <f t="shared" si="0"/>
        <v>426</v>
      </c>
      <c r="G27" s="15">
        <v>22</v>
      </c>
    </row>
    <row r="28" spans="1:7" ht="18" customHeight="1">
      <c r="A28" s="12" t="s">
        <v>33</v>
      </c>
      <c r="B28" s="13" t="s">
        <v>34</v>
      </c>
      <c r="C28" s="13" t="s">
        <v>18</v>
      </c>
      <c r="D28" s="14">
        <f>'[1]key in總表'!F44</f>
        <v>214</v>
      </c>
      <c r="E28" s="14">
        <f>'[1]key in總表'!I44</f>
        <v>191</v>
      </c>
      <c r="F28" s="14">
        <f t="shared" si="0"/>
        <v>405</v>
      </c>
      <c r="G28" s="15">
        <v>23</v>
      </c>
    </row>
    <row r="29" spans="1:7" ht="18" customHeight="1">
      <c r="A29" s="12" t="s">
        <v>46</v>
      </c>
      <c r="B29" s="13" t="s">
        <v>47</v>
      </c>
      <c r="C29" s="13" t="s">
        <v>39</v>
      </c>
      <c r="D29" s="14">
        <f>'[1]key in總表'!F31</f>
        <v>209</v>
      </c>
      <c r="E29" s="14">
        <f>'[1]key in總表'!I31</f>
        <v>193</v>
      </c>
      <c r="F29" s="14">
        <f t="shared" si="0"/>
        <v>402</v>
      </c>
      <c r="G29" s="15">
        <v>24</v>
      </c>
    </row>
    <row r="30" spans="1:7" ht="18" customHeight="1">
      <c r="A30" s="12" t="s">
        <v>48</v>
      </c>
      <c r="B30" s="13" t="s">
        <v>49</v>
      </c>
      <c r="C30" s="20" t="s">
        <v>50</v>
      </c>
      <c r="D30" s="14">
        <f>'[1]key in總表'!F28</f>
        <v>219</v>
      </c>
      <c r="E30" s="14">
        <f>'[1]key in總表'!I28</f>
        <v>214</v>
      </c>
      <c r="F30" s="14">
        <f>F29</f>
        <v>402</v>
      </c>
      <c r="G30" s="15">
        <v>25</v>
      </c>
    </row>
    <row r="31" spans="1:7" ht="18" customHeight="1">
      <c r="A31" s="12" t="s">
        <v>38</v>
      </c>
      <c r="B31" s="13" t="s">
        <v>71</v>
      </c>
      <c r="C31" s="13" t="s">
        <v>39</v>
      </c>
      <c r="D31" s="14">
        <f>'[1]key in總表'!F27</f>
        <v>146</v>
      </c>
      <c r="E31" s="14">
        <f>'[1]key in總表'!I27</f>
        <v>139</v>
      </c>
      <c r="F31" s="14">
        <f>SUM(D31:E31)</f>
        <v>285</v>
      </c>
      <c r="G31" s="15">
        <v>26</v>
      </c>
    </row>
    <row r="32" spans="1:7" ht="18" customHeight="1">
      <c r="A32" s="12" t="s">
        <v>8</v>
      </c>
      <c r="B32" s="13" t="s">
        <v>9</v>
      </c>
      <c r="C32" s="13" t="s">
        <v>5</v>
      </c>
      <c r="D32" s="14">
        <f>'[1]key in總表'!F37</f>
        <v>0</v>
      </c>
      <c r="E32" s="14">
        <f>'[1]key in總表'!I37</f>
        <v>0</v>
      </c>
      <c r="F32" s="14">
        <f>SUM(D32:E32)</f>
        <v>0</v>
      </c>
      <c r="G32" s="15">
        <v>27</v>
      </c>
    </row>
    <row r="33" spans="1:7" ht="18" customHeight="1">
      <c r="A33" s="12"/>
      <c r="B33" s="13"/>
      <c r="C33" s="20"/>
      <c r="D33" s="14"/>
      <c r="E33" s="14"/>
      <c r="F33" s="14"/>
      <c r="G33" s="15"/>
    </row>
    <row r="34" spans="1:7" ht="18" customHeight="1">
      <c r="A34" s="12"/>
      <c r="B34" s="13"/>
      <c r="C34" s="20"/>
      <c r="D34" s="14"/>
      <c r="E34" s="14"/>
      <c r="F34" s="14"/>
      <c r="G34" s="15"/>
    </row>
    <row r="35" spans="1:7" ht="18" customHeight="1">
      <c r="A35" s="12"/>
      <c r="B35" s="13"/>
      <c r="C35" s="20"/>
      <c r="D35" s="14"/>
      <c r="E35" s="14"/>
      <c r="F35" s="14"/>
      <c r="G35" s="15"/>
    </row>
    <row r="36" spans="1:7" ht="18" customHeight="1">
      <c r="A36" s="12"/>
      <c r="B36" s="13"/>
      <c r="C36" s="20"/>
      <c r="D36" s="14"/>
      <c r="E36" s="14"/>
      <c r="F36" s="14"/>
      <c r="G36" s="15"/>
    </row>
    <row r="37" spans="1:7" ht="18" customHeight="1">
      <c r="A37" s="12"/>
      <c r="B37" s="13"/>
      <c r="C37" s="20"/>
      <c r="D37" s="14"/>
      <c r="E37" s="14"/>
      <c r="F37" s="14"/>
      <c r="G37" s="15"/>
    </row>
    <row r="38" spans="1:7" ht="18" customHeight="1">
      <c r="A38" s="12"/>
      <c r="B38" s="13"/>
      <c r="C38" s="20"/>
      <c r="D38" s="14"/>
      <c r="E38" s="14"/>
      <c r="F38" s="14"/>
      <c r="G38" s="15"/>
    </row>
    <row r="39" spans="1:7" ht="18" customHeight="1" thickBot="1">
      <c r="A39" s="18"/>
      <c r="B39" s="21"/>
      <c r="C39" s="21"/>
      <c r="D39" s="21"/>
      <c r="E39" s="21"/>
      <c r="F39" s="21"/>
      <c r="G39" s="19"/>
    </row>
    <row r="41" spans="2:6" ht="16.5">
      <c r="B41" s="22" t="s">
        <v>72</v>
      </c>
      <c r="D41" s="22" t="s">
        <v>73</v>
      </c>
      <c r="F41" s="22" t="s">
        <v>74</v>
      </c>
    </row>
  </sheetData>
  <mergeCells count="1">
    <mergeCell ref="A2:G2"/>
  </mergeCells>
  <printOptions/>
  <pageMargins left="0.75" right="0.75" top="1" bottom="0.64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B1">
      <selection activeCell="J19" sqref="J19"/>
    </sheetView>
  </sheetViews>
  <sheetFormatPr defaultColWidth="9.00390625" defaultRowHeight="16.5"/>
  <cols>
    <col min="1" max="1" width="9.375" style="0" customWidth="1"/>
    <col min="2" max="2" width="11.625" style="0" customWidth="1"/>
    <col min="3" max="3" width="11.625" style="25" customWidth="1"/>
    <col min="4" max="5" width="14.625" style="0" customWidth="1"/>
    <col min="6" max="7" width="9.375" style="0" customWidth="1"/>
  </cols>
  <sheetData>
    <row r="2" spans="1:7" ht="21">
      <c r="A2" s="74" t="s">
        <v>106</v>
      </c>
      <c r="B2" s="75"/>
      <c r="C2" s="75"/>
      <c r="D2" s="75"/>
      <c r="E2" s="75"/>
      <c r="F2" s="75"/>
      <c r="G2" s="75"/>
    </row>
    <row r="3" spans="1:7" ht="18.75">
      <c r="A3" s="1"/>
      <c r="B3" s="2"/>
      <c r="C3" s="24"/>
      <c r="D3" s="2"/>
      <c r="E3" s="2"/>
      <c r="F3" t="s">
        <v>107</v>
      </c>
      <c r="G3" s="2"/>
    </row>
    <row r="4" ht="17.25" thickBot="1">
      <c r="F4" t="s">
        <v>108</v>
      </c>
    </row>
    <row r="5" spans="1:7" s="5" customFormat="1" ht="19.5" customHeight="1" thickBot="1">
      <c r="A5" s="26" t="s">
        <v>0</v>
      </c>
      <c r="B5" s="26" t="s">
        <v>67</v>
      </c>
      <c r="C5" s="27" t="s">
        <v>1</v>
      </c>
      <c r="D5" s="4" t="s">
        <v>109</v>
      </c>
      <c r="E5" s="4" t="s">
        <v>110</v>
      </c>
      <c r="F5" s="28" t="s">
        <v>70</v>
      </c>
      <c r="G5" s="29" t="s">
        <v>2</v>
      </c>
    </row>
    <row r="6" spans="1:7" ht="18" customHeight="1">
      <c r="A6" s="6" t="s">
        <v>92</v>
      </c>
      <c r="B6" s="7" t="s">
        <v>93</v>
      </c>
      <c r="C6" s="30" t="s">
        <v>94</v>
      </c>
      <c r="D6" s="31">
        <f>'[1]key in總表'!F20</f>
        <v>347</v>
      </c>
      <c r="E6" s="31">
        <f>'[1]key in總表'!I20</f>
        <v>339</v>
      </c>
      <c r="F6" s="8">
        <f aca="true" t="shared" si="0" ref="F6:F18">SUM(D6:E6)</f>
        <v>686</v>
      </c>
      <c r="G6" s="9">
        <f>RANK(F6,F6:F18)</f>
        <v>1</v>
      </c>
    </row>
    <row r="7" spans="1:7" ht="18" customHeight="1">
      <c r="A7" s="12" t="s">
        <v>82</v>
      </c>
      <c r="B7" s="13" t="s">
        <v>83</v>
      </c>
      <c r="C7" s="32" t="s">
        <v>84</v>
      </c>
      <c r="D7" s="33">
        <f>'[1]key in總表'!F10</f>
        <v>326</v>
      </c>
      <c r="E7" s="33">
        <f>'[1]key in總表'!I10</f>
        <v>325</v>
      </c>
      <c r="F7" s="14">
        <f t="shared" si="0"/>
        <v>651</v>
      </c>
      <c r="G7" s="15">
        <f>RANK(F7,F6:F18)</f>
        <v>2</v>
      </c>
    </row>
    <row r="8" spans="1:7" ht="18" customHeight="1">
      <c r="A8" s="12" t="s">
        <v>90</v>
      </c>
      <c r="B8" s="13" t="s">
        <v>91</v>
      </c>
      <c r="C8" s="32" t="s">
        <v>87</v>
      </c>
      <c r="D8" s="33">
        <f>'[1]key in總表'!F8</f>
        <v>325</v>
      </c>
      <c r="E8" s="33">
        <f>'[1]key in總表'!I8</f>
        <v>320</v>
      </c>
      <c r="F8" s="14">
        <f t="shared" si="0"/>
        <v>645</v>
      </c>
      <c r="G8" s="15">
        <f>RANK(F8,F6:F18)</f>
        <v>3</v>
      </c>
    </row>
    <row r="9" spans="1:7" ht="18" customHeight="1">
      <c r="A9" s="12" t="s">
        <v>104</v>
      </c>
      <c r="B9" s="13" t="s">
        <v>105</v>
      </c>
      <c r="C9" s="20" t="s">
        <v>59</v>
      </c>
      <c r="D9" s="33">
        <f>'[1]key in總表'!F16</f>
        <v>312</v>
      </c>
      <c r="E9" s="33">
        <f>'[1]key in總表'!I16</f>
        <v>331</v>
      </c>
      <c r="F9" s="14">
        <f t="shared" si="0"/>
        <v>643</v>
      </c>
      <c r="G9" s="15">
        <f>RANK(F9,F6:F18)</f>
        <v>4</v>
      </c>
    </row>
    <row r="10" spans="1:7" ht="18" customHeight="1">
      <c r="A10" s="12" t="s">
        <v>80</v>
      </c>
      <c r="B10" s="13" t="s">
        <v>81</v>
      </c>
      <c r="C10" s="32" t="s">
        <v>77</v>
      </c>
      <c r="D10" s="33">
        <f>'[1]key in總表'!F17</f>
        <v>302</v>
      </c>
      <c r="E10" s="33">
        <f>'[1]key in總表'!I17</f>
        <v>326</v>
      </c>
      <c r="F10" s="14">
        <f t="shared" si="0"/>
        <v>628</v>
      </c>
      <c r="G10" s="15">
        <f>RANK(F10,F6:F18)</f>
        <v>5</v>
      </c>
    </row>
    <row r="11" spans="1:7" ht="18" customHeight="1">
      <c r="A11" s="12" t="s">
        <v>100</v>
      </c>
      <c r="B11" s="13" t="s">
        <v>101</v>
      </c>
      <c r="C11" s="32" t="s">
        <v>97</v>
      </c>
      <c r="D11" s="33">
        <f>'[1]key in總表'!F19</f>
        <v>307</v>
      </c>
      <c r="E11" s="33">
        <f>'[1]key in總表'!I19</f>
        <v>310</v>
      </c>
      <c r="F11" s="14">
        <f t="shared" si="0"/>
        <v>617</v>
      </c>
      <c r="G11" s="15">
        <f>RANK(F11,F6:F18)</f>
        <v>6</v>
      </c>
    </row>
    <row r="12" spans="1:7" ht="18" customHeight="1">
      <c r="A12" s="12" t="s">
        <v>102</v>
      </c>
      <c r="B12" s="13" t="s">
        <v>103</v>
      </c>
      <c r="C12" s="32" t="s">
        <v>37</v>
      </c>
      <c r="D12" s="33">
        <f>'[1]key in總表'!F15</f>
        <v>301</v>
      </c>
      <c r="E12" s="33">
        <f>'[1]key in總表'!I15</f>
        <v>313</v>
      </c>
      <c r="F12" s="14">
        <f t="shared" si="0"/>
        <v>614</v>
      </c>
      <c r="G12" s="15">
        <f>RANK(F12,F6:F18)</f>
        <v>7</v>
      </c>
    </row>
    <row r="13" spans="1:7" ht="18" customHeight="1">
      <c r="A13" s="12" t="s">
        <v>85</v>
      </c>
      <c r="B13" s="13" t="s">
        <v>86</v>
      </c>
      <c r="C13" s="32" t="s">
        <v>87</v>
      </c>
      <c r="D13" s="33">
        <f>'[1]key in總表'!F11</f>
        <v>300</v>
      </c>
      <c r="E13" s="33">
        <f>'[1]key in總表'!I11</f>
        <v>287</v>
      </c>
      <c r="F13" s="14">
        <f t="shared" si="0"/>
        <v>587</v>
      </c>
      <c r="G13" s="15">
        <f>RANK(F13,F6:F18)</f>
        <v>8</v>
      </c>
    </row>
    <row r="14" spans="1:7" ht="18" customHeight="1">
      <c r="A14" s="12" t="s">
        <v>98</v>
      </c>
      <c r="B14" s="13" t="s">
        <v>99</v>
      </c>
      <c r="C14" s="32" t="s">
        <v>97</v>
      </c>
      <c r="D14" s="33">
        <f>'[1]key in總表'!F14</f>
        <v>272</v>
      </c>
      <c r="E14" s="33">
        <f>'[1]key in總表'!I14</f>
        <v>297</v>
      </c>
      <c r="F14" s="14">
        <f t="shared" si="0"/>
        <v>569</v>
      </c>
      <c r="G14" s="15">
        <f>RANK(F14,F6:F18)</f>
        <v>9</v>
      </c>
    </row>
    <row r="15" spans="1:7" ht="18" customHeight="1">
      <c r="A15" s="12" t="s">
        <v>88</v>
      </c>
      <c r="B15" s="13" t="s">
        <v>89</v>
      </c>
      <c r="C15" s="32" t="s">
        <v>87</v>
      </c>
      <c r="D15" s="33">
        <f>'[1]key in總表'!F18</f>
        <v>285</v>
      </c>
      <c r="E15" s="33">
        <f>'[1]key in總表'!I18</f>
        <v>276</v>
      </c>
      <c r="F15" s="14">
        <f t="shared" si="0"/>
        <v>561</v>
      </c>
      <c r="G15" s="15">
        <f>RANK(F15,F6:F18)</f>
        <v>10</v>
      </c>
    </row>
    <row r="16" spans="1:7" ht="18" customHeight="1">
      <c r="A16" s="12" t="s">
        <v>75</v>
      </c>
      <c r="B16" s="13" t="s">
        <v>76</v>
      </c>
      <c r="C16" s="32" t="s">
        <v>77</v>
      </c>
      <c r="D16" s="33">
        <f>'[1]key in總表'!F9</f>
        <v>235</v>
      </c>
      <c r="E16" s="33">
        <f>'[1]key in總表'!I9</f>
        <v>247</v>
      </c>
      <c r="F16" s="14">
        <f t="shared" si="0"/>
        <v>482</v>
      </c>
      <c r="G16" s="15">
        <f>RANK(F16,F6:F18)</f>
        <v>11</v>
      </c>
    </row>
    <row r="17" spans="1:7" ht="18" customHeight="1">
      <c r="A17" s="12" t="s">
        <v>78</v>
      </c>
      <c r="B17" s="13" t="s">
        <v>79</v>
      </c>
      <c r="C17" s="32" t="s">
        <v>77</v>
      </c>
      <c r="D17" s="33">
        <f>'[1]key in總表'!F13</f>
        <v>217</v>
      </c>
      <c r="E17" s="33">
        <f>'[1]key in總表'!I13</f>
        <v>162</v>
      </c>
      <c r="F17" s="14">
        <f t="shared" si="0"/>
        <v>379</v>
      </c>
      <c r="G17" s="15">
        <f>RANK(F17,F6:F18)</f>
        <v>12</v>
      </c>
    </row>
    <row r="18" spans="1:7" ht="18" customHeight="1">
      <c r="A18" s="12" t="s">
        <v>95</v>
      </c>
      <c r="B18" s="13" t="s">
        <v>96</v>
      </c>
      <c r="C18" s="32" t="s">
        <v>97</v>
      </c>
      <c r="D18" s="33">
        <f>'[1]key in總表'!F12</f>
        <v>242</v>
      </c>
      <c r="E18" s="33">
        <f>'[1]key in總表'!I12</f>
        <v>0</v>
      </c>
      <c r="F18" s="14">
        <f t="shared" si="0"/>
        <v>242</v>
      </c>
      <c r="G18" s="15">
        <f>RANK(F18,F6:F18)</f>
        <v>13</v>
      </c>
    </row>
    <row r="19" spans="1:7" ht="18" customHeight="1">
      <c r="A19" s="34"/>
      <c r="B19" s="35"/>
      <c r="C19" s="36"/>
      <c r="D19" s="23"/>
      <c r="E19" s="23"/>
      <c r="F19" s="23"/>
      <c r="G19" s="17"/>
    </row>
    <row r="20" spans="1:7" ht="18" customHeight="1">
      <c r="A20" s="16"/>
      <c r="B20" s="23"/>
      <c r="C20" s="37"/>
      <c r="D20" s="23"/>
      <c r="E20" s="23"/>
      <c r="F20" s="23"/>
      <c r="G20" s="17"/>
    </row>
    <row r="21" spans="1:7" ht="18" customHeight="1">
      <c r="A21" s="16"/>
      <c r="B21" s="23"/>
      <c r="C21" s="37"/>
      <c r="D21" s="23"/>
      <c r="E21" s="23"/>
      <c r="F21" s="23"/>
      <c r="G21" s="17"/>
    </row>
    <row r="22" spans="1:7" ht="18" customHeight="1">
      <c r="A22" s="16"/>
      <c r="B22" s="23"/>
      <c r="C22" s="37"/>
      <c r="D22" s="23"/>
      <c r="E22" s="23"/>
      <c r="F22" s="23"/>
      <c r="G22" s="17"/>
    </row>
    <row r="23" spans="1:7" ht="18" customHeight="1">
      <c r="A23" s="16"/>
      <c r="B23" s="23"/>
      <c r="C23" s="37"/>
      <c r="D23" s="23"/>
      <c r="E23" s="23"/>
      <c r="F23" s="23"/>
      <c r="G23" s="17"/>
    </row>
    <row r="24" spans="1:7" ht="18" customHeight="1">
      <c r="A24" s="16"/>
      <c r="B24" s="23"/>
      <c r="C24" s="37"/>
      <c r="D24" s="23"/>
      <c r="E24" s="23"/>
      <c r="F24" s="23"/>
      <c r="G24" s="17"/>
    </row>
    <row r="25" spans="1:7" ht="18" customHeight="1">
      <c r="A25" s="16"/>
      <c r="B25" s="23"/>
      <c r="C25" s="37"/>
      <c r="D25" s="23"/>
      <c r="E25" s="23"/>
      <c r="F25" s="23"/>
      <c r="G25" s="17"/>
    </row>
    <row r="26" spans="1:7" ht="18" customHeight="1">
      <c r="A26" s="16"/>
      <c r="B26" s="23"/>
      <c r="C26" s="37"/>
      <c r="D26" s="23"/>
      <c r="E26" s="23"/>
      <c r="F26" s="23"/>
      <c r="G26" s="17"/>
    </row>
    <row r="27" spans="1:7" ht="18" customHeight="1">
      <c r="A27" s="16"/>
      <c r="B27" s="23"/>
      <c r="C27" s="37"/>
      <c r="D27" s="23"/>
      <c r="E27" s="23"/>
      <c r="F27" s="23"/>
      <c r="G27" s="17"/>
    </row>
    <row r="28" spans="1:7" ht="18" customHeight="1">
      <c r="A28" s="16"/>
      <c r="B28" s="23"/>
      <c r="C28" s="37"/>
      <c r="D28" s="23"/>
      <c r="E28" s="23"/>
      <c r="F28" s="23"/>
      <c r="G28" s="17"/>
    </row>
    <row r="29" spans="1:7" ht="18" customHeight="1">
      <c r="A29" s="16"/>
      <c r="B29" s="23"/>
      <c r="C29" s="37"/>
      <c r="D29" s="23"/>
      <c r="E29" s="23"/>
      <c r="F29" s="23"/>
      <c r="G29" s="17"/>
    </row>
    <row r="30" spans="1:7" ht="18" customHeight="1">
      <c r="A30" s="16"/>
      <c r="B30" s="23"/>
      <c r="C30" s="37"/>
      <c r="D30" s="23"/>
      <c r="E30" s="23"/>
      <c r="F30" s="23"/>
      <c r="G30" s="17"/>
    </row>
    <row r="31" spans="1:7" ht="18" customHeight="1">
      <c r="A31" s="16"/>
      <c r="B31" s="23"/>
      <c r="C31" s="37"/>
      <c r="D31" s="23"/>
      <c r="E31" s="23"/>
      <c r="F31" s="23"/>
      <c r="G31" s="17"/>
    </row>
    <row r="32" spans="1:7" ht="18" customHeight="1">
      <c r="A32" s="16"/>
      <c r="B32" s="23"/>
      <c r="C32" s="37"/>
      <c r="D32" s="23"/>
      <c r="E32" s="23"/>
      <c r="F32" s="23"/>
      <c r="G32" s="17"/>
    </row>
    <row r="33" spans="1:7" ht="18" customHeight="1">
      <c r="A33" s="16"/>
      <c r="B33" s="23"/>
      <c r="C33" s="37"/>
      <c r="D33" s="23"/>
      <c r="E33" s="23"/>
      <c r="F33" s="23"/>
      <c r="G33" s="17"/>
    </row>
    <row r="34" spans="1:7" ht="18" customHeight="1">
      <c r="A34" s="16"/>
      <c r="B34" s="23"/>
      <c r="C34" s="37"/>
      <c r="D34" s="23"/>
      <c r="E34" s="23"/>
      <c r="F34" s="23"/>
      <c r="G34" s="17"/>
    </row>
    <row r="35" spans="1:7" ht="18" customHeight="1">
      <c r="A35" s="16"/>
      <c r="B35" s="23"/>
      <c r="C35" s="37"/>
      <c r="D35" s="23"/>
      <c r="E35" s="23"/>
      <c r="F35" s="23"/>
      <c r="G35" s="17"/>
    </row>
    <row r="36" spans="1:7" ht="18" customHeight="1">
      <c r="A36" s="16"/>
      <c r="B36" s="23"/>
      <c r="C36" s="37"/>
      <c r="D36" s="23"/>
      <c r="E36" s="23"/>
      <c r="F36" s="23"/>
      <c r="G36" s="17"/>
    </row>
    <row r="37" spans="1:7" ht="18" customHeight="1">
      <c r="A37" s="16"/>
      <c r="B37" s="23"/>
      <c r="C37" s="37"/>
      <c r="D37" s="23"/>
      <c r="E37" s="23"/>
      <c r="F37" s="23"/>
      <c r="G37" s="17"/>
    </row>
    <row r="38" spans="1:7" ht="18" customHeight="1">
      <c r="A38" s="16"/>
      <c r="B38" s="23"/>
      <c r="C38" s="37"/>
      <c r="D38" s="23"/>
      <c r="E38" s="23"/>
      <c r="F38" s="23"/>
      <c r="G38" s="17"/>
    </row>
    <row r="39" spans="1:7" ht="18" customHeight="1" thickBot="1">
      <c r="A39" s="18"/>
      <c r="B39" s="21"/>
      <c r="C39" s="38"/>
      <c r="D39" s="21"/>
      <c r="E39" s="21"/>
      <c r="F39" s="21"/>
      <c r="G39" s="19"/>
    </row>
    <row r="41" spans="2:6" ht="16.5">
      <c r="B41" s="22" t="s">
        <v>111</v>
      </c>
      <c r="C41"/>
      <c r="D41" s="22" t="s">
        <v>112</v>
      </c>
      <c r="F41" s="22" t="s">
        <v>113</v>
      </c>
    </row>
  </sheetData>
  <mergeCells count="1">
    <mergeCell ref="A2:G2"/>
  </mergeCells>
  <printOptions/>
  <pageMargins left="0.75" right="0.75" top="1" bottom="0.7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E17" sqref="E17"/>
    </sheetView>
  </sheetViews>
  <sheetFormatPr defaultColWidth="9.00390625" defaultRowHeight="16.5"/>
  <cols>
    <col min="1" max="1" width="9.375" style="0" customWidth="1"/>
    <col min="2" max="3" width="11.625" style="0" customWidth="1"/>
    <col min="4" max="5" width="14.625" style="0" customWidth="1"/>
    <col min="6" max="7" width="9.375" style="0" customWidth="1"/>
  </cols>
  <sheetData>
    <row r="2" spans="1:7" ht="21">
      <c r="A2" s="74" t="s">
        <v>127</v>
      </c>
      <c r="B2" s="75"/>
      <c r="C2" s="75"/>
      <c r="D2" s="75"/>
      <c r="E2" s="75"/>
      <c r="F2" s="75"/>
      <c r="G2" s="75"/>
    </row>
    <row r="3" spans="1:7" ht="18.75">
      <c r="A3" s="1"/>
      <c r="B3" s="2"/>
      <c r="C3" s="2"/>
      <c r="D3" s="2"/>
      <c r="E3" s="2"/>
      <c r="F3" t="s">
        <v>128</v>
      </c>
      <c r="G3" s="2"/>
    </row>
    <row r="4" ht="17.25" thickBot="1">
      <c r="F4" t="s">
        <v>129</v>
      </c>
    </row>
    <row r="5" spans="1:10" s="5" customFormat="1" ht="19.5" customHeight="1" thickBot="1">
      <c r="A5" s="26" t="s">
        <v>0</v>
      </c>
      <c r="B5" s="26" t="s">
        <v>67</v>
      </c>
      <c r="C5" s="26" t="s">
        <v>1</v>
      </c>
      <c r="D5" s="4" t="s">
        <v>130</v>
      </c>
      <c r="E5" s="4" t="s">
        <v>131</v>
      </c>
      <c r="F5" s="28" t="s">
        <v>70</v>
      </c>
      <c r="G5" s="29" t="s">
        <v>2</v>
      </c>
      <c r="I5" s="3" t="s">
        <v>67</v>
      </c>
      <c r="J5" s="3" t="s">
        <v>132</v>
      </c>
    </row>
    <row r="6" spans="1:10" ht="18.75" customHeight="1">
      <c r="A6" s="6" t="s">
        <v>123</v>
      </c>
      <c r="B6" s="7" t="s">
        <v>124</v>
      </c>
      <c r="C6" s="43" t="s">
        <v>59</v>
      </c>
      <c r="D6" s="31">
        <f>'[1]key in總表'!F4</f>
        <v>324</v>
      </c>
      <c r="E6" s="31">
        <f>'[1]key in總表'!I4</f>
        <v>334</v>
      </c>
      <c r="F6" s="8">
        <f aca="true" t="shared" si="0" ref="F6:F11">SUM(D6:E6)</f>
        <v>658</v>
      </c>
      <c r="G6" s="9">
        <f>RANK(F6,F6:F11)</f>
        <v>1</v>
      </c>
      <c r="I6" s="10" t="s">
        <v>133</v>
      </c>
      <c r="J6" s="11"/>
    </row>
    <row r="7" spans="1:10" ht="18.75" customHeight="1">
      <c r="A7" s="12" t="s">
        <v>114</v>
      </c>
      <c r="B7" s="13" t="s">
        <v>115</v>
      </c>
      <c r="C7" s="39" t="s">
        <v>18</v>
      </c>
      <c r="D7" s="33">
        <f>'[1]key in總表'!F2</f>
        <v>326</v>
      </c>
      <c r="E7" s="33">
        <f>'[1]key in總表'!I2</f>
        <v>316</v>
      </c>
      <c r="F7" s="14">
        <f t="shared" si="0"/>
        <v>642</v>
      </c>
      <c r="G7" s="15">
        <f>RANK(F7,F6:F11)</f>
        <v>2</v>
      </c>
      <c r="I7" s="16" t="s">
        <v>133</v>
      </c>
      <c r="J7" s="17"/>
    </row>
    <row r="8" spans="1:10" ht="18.75" customHeight="1">
      <c r="A8" s="12" t="s">
        <v>118</v>
      </c>
      <c r="B8" s="13" t="s">
        <v>119</v>
      </c>
      <c r="C8" s="39" t="s">
        <v>120</v>
      </c>
      <c r="D8" s="33">
        <f>'[1]key in總表'!F3</f>
        <v>314</v>
      </c>
      <c r="E8" s="33">
        <f>'[1]key in總表'!I3</f>
        <v>327</v>
      </c>
      <c r="F8" s="14">
        <f t="shared" si="0"/>
        <v>641</v>
      </c>
      <c r="G8" s="15">
        <f>RANK(F8,F6:F11)</f>
        <v>3</v>
      </c>
      <c r="I8" s="16"/>
      <c r="J8" s="17"/>
    </row>
    <row r="9" spans="1:10" ht="18.75" customHeight="1">
      <c r="A9" s="12" t="s">
        <v>121</v>
      </c>
      <c r="B9" s="13" t="s">
        <v>122</v>
      </c>
      <c r="C9" s="39" t="s">
        <v>37</v>
      </c>
      <c r="D9" s="33">
        <f>'[1]key in總表'!F6</f>
        <v>298</v>
      </c>
      <c r="E9" s="33">
        <f>'[1]key in總表'!I6</f>
        <v>300</v>
      </c>
      <c r="F9" s="14">
        <f t="shared" si="0"/>
        <v>598</v>
      </c>
      <c r="G9" s="15">
        <f>RANK(F9,F6:F11)</f>
        <v>4</v>
      </c>
      <c r="I9" s="16"/>
      <c r="J9" s="17"/>
    </row>
    <row r="10" spans="1:10" ht="18.75" customHeight="1">
      <c r="A10" s="12" t="s">
        <v>116</v>
      </c>
      <c r="B10" s="13" t="s">
        <v>117</v>
      </c>
      <c r="C10" s="39" t="s">
        <v>97</v>
      </c>
      <c r="D10" s="33">
        <f>'[1]key in總表'!F5</f>
        <v>284</v>
      </c>
      <c r="E10" s="33">
        <f>'[1]key in總表'!I5</f>
        <v>249</v>
      </c>
      <c r="F10" s="14">
        <f t="shared" si="0"/>
        <v>533</v>
      </c>
      <c r="G10" s="15">
        <f>RANK(F10,F6:F11)</f>
        <v>5</v>
      </c>
      <c r="I10" s="16"/>
      <c r="J10" s="17"/>
    </row>
    <row r="11" spans="1:10" ht="18.75" customHeight="1" thickBot="1">
      <c r="A11" s="12" t="s">
        <v>125</v>
      </c>
      <c r="B11" s="13" t="s">
        <v>126</v>
      </c>
      <c r="C11" s="20" t="s">
        <v>59</v>
      </c>
      <c r="D11" s="33">
        <f>'[1]key in總表'!F7</f>
        <v>268</v>
      </c>
      <c r="E11" s="33">
        <f>'[1]key in總表'!I7</f>
        <v>223</v>
      </c>
      <c r="F11" s="14">
        <f t="shared" si="0"/>
        <v>491</v>
      </c>
      <c r="G11" s="15">
        <f>RANK(F11,F6:F11)</f>
        <v>6</v>
      </c>
      <c r="I11" s="18"/>
      <c r="J11" s="19"/>
    </row>
    <row r="12" spans="1:7" ht="18.75" customHeight="1">
      <c r="A12" s="40"/>
      <c r="B12" s="41"/>
      <c r="C12" s="42"/>
      <c r="D12" s="33"/>
      <c r="E12" s="14"/>
      <c r="F12" s="14"/>
      <c r="G12" s="15"/>
    </row>
    <row r="13" spans="1:7" ht="18.75" customHeight="1">
      <c r="A13" s="40"/>
      <c r="B13" s="41"/>
      <c r="C13" s="42"/>
      <c r="D13" s="33"/>
      <c r="E13" s="14"/>
      <c r="F13" s="14"/>
      <c r="G13" s="15"/>
    </row>
    <row r="14" spans="1:7" ht="18.75" customHeight="1">
      <c r="A14" s="40"/>
      <c r="B14" s="41"/>
      <c r="C14" s="42"/>
      <c r="D14" s="33"/>
      <c r="E14" s="14"/>
      <c r="F14" s="14"/>
      <c r="G14" s="15"/>
    </row>
    <row r="15" spans="1:7" ht="18.75" customHeight="1">
      <c r="A15" s="40"/>
      <c r="B15" s="41"/>
      <c r="C15" s="42"/>
      <c r="D15" s="33"/>
      <c r="E15" s="14"/>
      <c r="F15" s="14"/>
      <c r="G15" s="15"/>
    </row>
    <row r="16" spans="1:7" ht="18.75" customHeight="1">
      <c r="A16" s="40"/>
      <c r="B16" s="41"/>
      <c r="C16" s="42"/>
      <c r="D16" s="33"/>
      <c r="E16" s="14"/>
      <c r="F16" s="14"/>
      <c r="G16" s="15"/>
    </row>
    <row r="17" spans="1:7" ht="18.75" customHeight="1">
      <c r="A17" s="40"/>
      <c r="B17" s="41"/>
      <c r="C17" s="42"/>
      <c r="D17" s="33"/>
      <c r="E17" s="14"/>
      <c r="F17" s="14"/>
      <c r="G17" s="15"/>
    </row>
    <row r="18" spans="1:7" ht="18.75" customHeight="1">
      <c r="A18" s="40"/>
      <c r="B18" s="41"/>
      <c r="C18" s="42"/>
      <c r="D18" s="33"/>
      <c r="E18" s="14"/>
      <c r="F18" s="14"/>
      <c r="G18" s="15"/>
    </row>
    <row r="19" spans="1:7" ht="18.75" customHeight="1">
      <c r="A19" s="40"/>
      <c r="B19" s="41"/>
      <c r="C19" s="42"/>
      <c r="D19" s="33"/>
      <c r="E19" s="14"/>
      <c r="F19" s="14"/>
      <c r="G19" s="15"/>
    </row>
    <row r="20" spans="1:7" ht="18.75" customHeight="1">
      <c r="A20" s="40"/>
      <c r="B20" s="41"/>
      <c r="C20" s="42"/>
      <c r="D20" s="33"/>
      <c r="E20" s="14"/>
      <c r="F20" s="14"/>
      <c r="G20" s="15"/>
    </row>
    <row r="21" spans="1:7" ht="18.75" customHeight="1">
      <c r="A21" s="40"/>
      <c r="B21" s="41"/>
      <c r="C21" s="42"/>
      <c r="D21" s="33"/>
      <c r="E21" s="14"/>
      <c r="F21" s="14"/>
      <c r="G21" s="15"/>
    </row>
    <row r="22" spans="1:7" ht="18.75" customHeight="1">
      <c r="A22" s="34"/>
      <c r="B22" s="35"/>
      <c r="C22" s="35"/>
      <c r="D22" s="23"/>
      <c r="E22" s="23"/>
      <c r="F22" s="23"/>
      <c r="G22" s="17"/>
    </row>
    <row r="23" spans="1:7" ht="18.75" customHeight="1">
      <c r="A23" s="16"/>
      <c r="B23" s="23"/>
      <c r="C23" s="23"/>
      <c r="D23" s="23"/>
      <c r="E23" s="23"/>
      <c r="F23" s="23"/>
      <c r="G23" s="17"/>
    </row>
    <row r="24" spans="1:7" ht="18.75" customHeight="1">
      <c r="A24" s="16"/>
      <c r="B24" s="23"/>
      <c r="C24" s="23"/>
      <c r="D24" s="23"/>
      <c r="E24" s="23"/>
      <c r="F24" s="23"/>
      <c r="G24" s="17"/>
    </row>
    <row r="25" spans="1:7" ht="18.75" customHeight="1">
      <c r="A25" s="16"/>
      <c r="B25" s="23"/>
      <c r="C25" s="23"/>
      <c r="D25" s="23"/>
      <c r="E25" s="23"/>
      <c r="F25" s="23"/>
      <c r="G25" s="17"/>
    </row>
    <row r="26" spans="1:7" ht="18.75" customHeight="1">
      <c r="A26" s="16"/>
      <c r="B26" s="23"/>
      <c r="C26" s="23"/>
      <c r="D26" s="23"/>
      <c r="E26" s="23"/>
      <c r="F26" s="23"/>
      <c r="G26" s="17"/>
    </row>
    <row r="27" spans="1:7" ht="18.75" customHeight="1">
      <c r="A27" s="16"/>
      <c r="B27" s="23"/>
      <c r="C27" s="23"/>
      <c r="D27" s="23"/>
      <c r="E27" s="23"/>
      <c r="F27" s="23"/>
      <c r="G27" s="17"/>
    </row>
    <row r="28" spans="1:7" ht="18.75" customHeight="1">
      <c r="A28" s="16"/>
      <c r="B28" s="23"/>
      <c r="C28" s="23"/>
      <c r="D28" s="23"/>
      <c r="E28" s="23"/>
      <c r="F28" s="23"/>
      <c r="G28" s="17"/>
    </row>
    <row r="29" spans="1:7" ht="18.75" customHeight="1">
      <c r="A29" s="16"/>
      <c r="B29" s="23"/>
      <c r="C29" s="23"/>
      <c r="D29" s="23"/>
      <c r="E29" s="23"/>
      <c r="F29" s="23"/>
      <c r="G29" s="17"/>
    </row>
    <row r="30" spans="1:7" ht="18.75" customHeight="1">
      <c r="A30" s="16"/>
      <c r="B30" s="23"/>
      <c r="C30" s="23"/>
      <c r="D30" s="23"/>
      <c r="E30" s="23"/>
      <c r="F30" s="23"/>
      <c r="G30" s="17"/>
    </row>
    <row r="31" spans="1:7" ht="18.75" customHeight="1">
      <c r="A31" s="16"/>
      <c r="B31" s="23"/>
      <c r="C31" s="23"/>
      <c r="D31" s="23"/>
      <c r="E31" s="23"/>
      <c r="F31" s="23"/>
      <c r="G31" s="17"/>
    </row>
    <row r="32" spans="1:7" ht="18.75" customHeight="1">
      <c r="A32" s="16"/>
      <c r="B32" s="23"/>
      <c r="C32" s="23"/>
      <c r="D32" s="23"/>
      <c r="E32" s="23"/>
      <c r="F32" s="23"/>
      <c r="G32" s="17"/>
    </row>
    <row r="33" spans="1:7" ht="18.75" customHeight="1">
      <c r="A33" s="16"/>
      <c r="B33" s="23"/>
      <c r="C33" s="23"/>
      <c r="D33" s="23"/>
      <c r="E33" s="23"/>
      <c r="F33" s="23"/>
      <c r="G33" s="17"/>
    </row>
    <row r="34" spans="1:7" ht="18.75" customHeight="1">
      <c r="A34" s="16"/>
      <c r="B34" s="23"/>
      <c r="C34" s="23"/>
      <c r="D34" s="23"/>
      <c r="E34" s="23"/>
      <c r="F34" s="23"/>
      <c r="G34" s="17"/>
    </row>
    <row r="35" spans="1:7" ht="18.75" customHeight="1">
      <c r="A35" s="16"/>
      <c r="B35" s="23"/>
      <c r="C35" s="23"/>
      <c r="D35" s="23"/>
      <c r="E35" s="23"/>
      <c r="F35" s="23"/>
      <c r="G35" s="17"/>
    </row>
    <row r="36" spans="1:7" ht="18.75" customHeight="1">
      <c r="A36" s="16"/>
      <c r="B36" s="23"/>
      <c r="C36" s="23"/>
      <c r="D36" s="23"/>
      <c r="E36" s="23"/>
      <c r="F36" s="23"/>
      <c r="G36" s="17"/>
    </row>
    <row r="37" spans="1:7" ht="18.75" customHeight="1">
      <c r="A37" s="16"/>
      <c r="B37" s="23"/>
      <c r="C37" s="23"/>
      <c r="D37" s="23"/>
      <c r="E37" s="23"/>
      <c r="F37" s="23"/>
      <c r="G37" s="17"/>
    </row>
    <row r="38" spans="1:7" ht="18.75" customHeight="1">
      <c r="A38" s="16"/>
      <c r="B38" s="23"/>
      <c r="C38" s="23"/>
      <c r="D38" s="23"/>
      <c r="E38" s="23"/>
      <c r="F38" s="23"/>
      <c r="G38" s="17"/>
    </row>
    <row r="39" spans="1:7" ht="18.75" customHeight="1" thickBot="1">
      <c r="A39" s="18"/>
      <c r="B39" s="21"/>
      <c r="C39" s="21"/>
      <c r="D39" s="21"/>
      <c r="E39" s="21"/>
      <c r="F39" s="21"/>
      <c r="G39" s="19"/>
    </row>
    <row r="41" spans="2:6" ht="16.5">
      <c r="B41" s="22" t="s">
        <v>134</v>
      </c>
      <c r="D41" s="22" t="s">
        <v>135</v>
      </c>
      <c r="F41" s="22" t="s">
        <v>136</v>
      </c>
    </row>
  </sheetData>
  <mergeCells count="1">
    <mergeCell ref="A2:G2"/>
  </mergeCells>
  <printOptions/>
  <pageMargins left="0.75" right="0.75" top="0.88" bottom="0.7" header="0.4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15" sqref="H15"/>
    </sheetView>
  </sheetViews>
  <sheetFormatPr defaultColWidth="9.00390625" defaultRowHeight="16.5"/>
  <cols>
    <col min="3" max="3" width="38.25390625" style="62" customWidth="1"/>
  </cols>
  <sheetData>
    <row r="1" spans="1:5" ht="33.75" thickBot="1">
      <c r="A1" s="3" t="s">
        <v>0</v>
      </c>
      <c r="B1" s="3" t="s">
        <v>67</v>
      </c>
      <c r="C1" s="63" t="s">
        <v>1</v>
      </c>
      <c r="D1" s="4" t="s">
        <v>70</v>
      </c>
      <c r="E1" s="3" t="s">
        <v>2</v>
      </c>
    </row>
    <row r="2" spans="1:5" ht="25.5" customHeight="1">
      <c r="A2" s="78" t="s">
        <v>228</v>
      </c>
      <c r="B2" s="7" t="s">
        <v>216</v>
      </c>
      <c r="C2" s="64" t="s">
        <v>84</v>
      </c>
      <c r="D2" s="8">
        <v>520</v>
      </c>
      <c r="E2" s="9">
        <v>1</v>
      </c>
    </row>
    <row r="3" spans="1:5" ht="25.5" customHeight="1">
      <c r="A3" s="79"/>
      <c r="B3" s="13" t="s">
        <v>221</v>
      </c>
      <c r="C3" s="65" t="s">
        <v>219</v>
      </c>
      <c r="D3" s="14">
        <v>519</v>
      </c>
      <c r="E3" s="15">
        <v>2</v>
      </c>
    </row>
    <row r="4" spans="1:5" ht="25.5" customHeight="1">
      <c r="A4" s="79"/>
      <c r="B4" s="13" t="s">
        <v>217</v>
      </c>
      <c r="C4" s="65" t="s">
        <v>84</v>
      </c>
      <c r="D4" s="14">
        <v>481</v>
      </c>
      <c r="E4" s="15">
        <v>3</v>
      </c>
    </row>
    <row r="5" spans="1:5" ht="25.5" customHeight="1">
      <c r="A5" s="79"/>
      <c r="B5" s="13" t="s">
        <v>218</v>
      </c>
      <c r="C5" s="65" t="s">
        <v>219</v>
      </c>
      <c r="D5" s="14">
        <v>455</v>
      </c>
      <c r="E5" s="15">
        <v>4</v>
      </c>
    </row>
    <row r="6" spans="1:5" ht="25.5" customHeight="1">
      <c r="A6" s="79"/>
      <c r="B6" s="13" t="s">
        <v>220</v>
      </c>
      <c r="C6" s="65" t="s">
        <v>219</v>
      </c>
      <c r="D6" s="14">
        <v>441</v>
      </c>
      <c r="E6" s="15">
        <v>5</v>
      </c>
    </row>
    <row r="7" spans="1:5" ht="25.5" customHeight="1" thickBot="1">
      <c r="A7" s="80"/>
      <c r="B7" s="13" t="s">
        <v>222</v>
      </c>
      <c r="C7" s="65" t="s">
        <v>223</v>
      </c>
      <c r="D7" s="14">
        <v>437</v>
      </c>
      <c r="E7" s="15">
        <v>6</v>
      </c>
    </row>
    <row r="8" spans="1:5" ht="25.5" customHeight="1">
      <c r="A8" s="78" t="s">
        <v>229</v>
      </c>
      <c r="B8" s="45" t="s">
        <v>209</v>
      </c>
      <c r="C8" s="66" t="s">
        <v>59</v>
      </c>
      <c r="D8" s="46">
        <v>634</v>
      </c>
      <c r="E8" s="47">
        <v>1</v>
      </c>
    </row>
    <row r="9" spans="1:5" ht="25.5" customHeight="1">
      <c r="A9" s="79"/>
      <c r="B9" s="49" t="s">
        <v>205</v>
      </c>
      <c r="C9" s="67" t="s">
        <v>59</v>
      </c>
      <c r="D9" s="50">
        <v>633</v>
      </c>
      <c r="E9" s="51">
        <v>2</v>
      </c>
    </row>
    <row r="10" spans="1:5" ht="25.5" customHeight="1">
      <c r="A10" s="79"/>
      <c r="B10" s="49" t="s">
        <v>191</v>
      </c>
      <c r="C10" s="67" t="s">
        <v>192</v>
      </c>
      <c r="D10" s="50">
        <v>611</v>
      </c>
      <c r="E10" s="51">
        <v>3</v>
      </c>
    </row>
    <row r="11" spans="1:5" ht="25.5" customHeight="1">
      <c r="A11" s="79"/>
      <c r="B11" s="49" t="s">
        <v>174</v>
      </c>
      <c r="C11" s="67" t="s">
        <v>175</v>
      </c>
      <c r="D11" s="50">
        <v>604</v>
      </c>
      <c r="E11" s="51">
        <v>4</v>
      </c>
    </row>
    <row r="12" spans="1:5" ht="25.5" customHeight="1">
      <c r="A12" s="79"/>
      <c r="B12" s="49" t="s">
        <v>153</v>
      </c>
      <c r="C12" s="67" t="s">
        <v>12</v>
      </c>
      <c r="D12" s="50">
        <v>596</v>
      </c>
      <c r="E12" s="51">
        <v>5</v>
      </c>
    </row>
    <row r="13" spans="1:5" ht="25.5" customHeight="1" thickBot="1">
      <c r="A13" s="80"/>
      <c r="B13" s="49" t="s">
        <v>202</v>
      </c>
      <c r="C13" s="67" t="s">
        <v>203</v>
      </c>
      <c r="D13" s="50">
        <v>590</v>
      </c>
      <c r="E13" s="51">
        <v>6</v>
      </c>
    </row>
    <row r="14" spans="1:5" ht="25.5" customHeight="1">
      <c r="A14" s="78" t="s">
        <v>230</v>
      </c>
      <c r="B14" s="7" t="s">
        <v>32</v>
      </c>
      <c r="C14" s="64" t="s">
        <v>18</v>
      </c>
      <c r="D14" s="8">
        <v>585</v>
      </c>
      <c r="E14" s="9">
        <v>1</v>
      </c>
    </row>
    <row r="15" spans="1:5" ht="25.5" customHeight="1">
      <c r="A15" s="79"/>
      <c r="B15" s="13" t="s">
        <v>7</v>
      </c>
      <c r="C15" s="65" t="s">
        <v>5</v>
      </c>
      <c r="D15" s="14">
        <v>571</v>
      </c>
      <c r="E15" s="15">
        <v>2</v>
      </c>
    </row>
    <row r="16" spans="1:5" ht="25.5" customHeight="1">
      <c r="A16" s="79"/>
      <c r="B16" s="13" t="s">
        <v>4</v>
      </c>
      <c r="C16" s="65" t="s">
        <v>5</v>
      </c>
      <c r="D16" s="14">
        <v>571</v>
      </c>
      <c r="E16" s="15">
        <v>3</v>
      </c>
    </row>
    <row r="17" spans="1:5" ht="25.5" customHeight="1">
      <c r="A17" s="79"/>
      <c r="B17" s="13" t="s">
        <v>63</v>
      </c>
      <c r="C17" s="67" t="s">
        <v>59</v>
      </c>
      <c r="D17" s="14">
        <v>566</v>
      </c>
      <c r="E17" s="15">
        <v>4</v>
      </c>
    </row>
    <row r="18" spans="1:5" ht="25.5" customHeight="1">
      <c r="A18" s="79"/>
      <c r="B18" s="13" t="s">
        <v>24</v>
      </c>
      <c r="C18" s="65" t="s">
        <v>18</v>
      </c>
      <c r="D18" s="14">
        <v>557</v>
      </c>
      <c r="E18" s="15">
        <v>5</v>
      </c>
    </row>
    <row r="19" spans="1:5" ht="25.5" customHeight="1" thickBot="1">
      <c r="A19" s="80"/>
      <c r="B19" s="13" t="s">
        <v>22</v>
      </c>
      <c r="C19" s="65" t="s">
        <v>18</v>
      </c>
      <c r="D19" s="14">
        <v>554</v>
      </c>
      <c r="E19" s="15">
        <v>6</v>
      </c>
    </row>
    <row r="20" spans="1:5" ht="25.5" customHeight="1">
      <c r="A20" s="78" t="s">
        <v>231</v>
      </c>
      <c r="B20" s="7" t="s">
        <v>93</v>
      </c>
      <c r="C20" s="68" t="s">
        <v>94</v>
      </c>
      <c r="D20" s="8">
        <v>686</v>
      </c>
      <c r="E20" s="9">
        <v>1</v>
      </c>
    </row>
    <row r="21" spans="1:5" ht="25.5" customHeight="1">
      <c r="A21" s="79"/>
      <c r="B21" s="13" t="s">
        <v>83</v>
      </c>
      <c r="C21" s="69" t="s">
        <v>84</v>
      </c>
      <c r="D21" s="14">
        <v>651</v>
      </c>
      <c r="E21" s="15">
        <v>2</v>
      </c>
    </row>
    <row r="22" spans="1:5" ht="25.5" customHeight="1">
      <c r="A22" s="79"/>
      <c r="B22" s="13" t="s">
        <v>91</v>
      </c>
      <c r="C22" s="69" t="s">
        <v>87</v>
      </c>
      <c r="D22" s="14">
        <v>645</v>
      </c>
      <c r="E22" s="15">
        <v>3</v>
      </c>
    </row>
    <row r="23" spans="1:5" ht="25.5" customHeight="1">
      <c r="A23" s="79"/>
      <c r="B23" s="13" t="s">
        <v>105</v>
      </c>
      <c r="C23" s="67" t="s">
        <v>59</v>
      </c>
      <c r="D23" s="14">
        <v>643</v>
      </c>
      <c r="E23" s="15">
        <v>4</v>
      </c>
    </row>
    <row r="24" spans="1:5" ht="25.5" customHeight="1">
      <c r="A24" s="79"/>
      <c r="B24" s="13" t="s">
        <v>81</v>
      </c>
      <c r="C24" s="69" t="s">
        <v>77</v>
      </c>
      <c r="D24" s="14">
        <v>628</v>
      </c>
      <c r="E24" s="15">
        <v>5</v>
      </c>
    </row>
    <row r="25" spans="1:5" ht="25.5" customHeight="1" thickBot="1">
      <c r="A25" s="80"/>
      <c r="B25" s="13" t="s">
        <v>101</v>
      </c>
      <c r="C25" s="69" t="s">
        <v>97</v>
      </c>
      <c r="D25" s="14">
        <v>617</v>
      </c>
      <c r="E25" s="15">
        <v>6</v>
      </c>
    </row>
    <row r="26" spans="1:5" ht="25.5" customHeight="1">
      <c r="A26" s="78" t="s">
        <v>232</v>
      </c>
      <c r="B26" s="7" t="s">
        <v>124</v>
      </c>
      <c r="C26" s="66" t="s">
        <v>59</v>
      </c>
      <c r="D26" s="8">
        <v>658</v>
      </c>
      <c r="E26" s="9">
        <v>1</v>
      </c>
    </row>
    <row r="27" spans="1:5" ht="25.5" customHeight="1">
      <c r="A27" s="79"/>
      <c r="B27" s="13" t="s">
        <v>115</v>
      </c>
      <c r="C27" s="67" t="s">
        <v>18</v>
      </c>
      <c r="D27" s="14">
        <v>642</v>
      </c>
      <c r="E27" s="15">
        <v>2</v>
      </c>
    </row>
    <row r="28" spans="1:5" ht="25.5" customHeight="1">
      <c r="A28" s="79"/>
      <c r="B28" s="13" t="s">
        <v>119</v>
      </c>
      <c r="C28" s="67" t="s">
        <v>120</v>
      </c>
      <c r="D28" s="14">
        <v>641</v>
      </c>
      <c r="E28" s="15">
        <v>3</v>
      </c>
    </row>
    <row r="29" spans="1:5" ht="25.5" customHeight="1">
      <c r="A29" s="79"/>
      <c r="B29" s="13" t="s">
        <v>122</v>
      </c>
      <c r="C29" s="67" t="s">
        <v>37</v>
      </c>
      <c r="D29" s="14">
        <v>598</v>
      </c>
      <c r="E29" s="15">
        <v>4</v>
      </c>
    </row>
    <row r="30" spans="1:5" ht="25.5" customHeight="1">
      <c r="A30" s="79"/>
      <c r="B30" s="13" t="s">
        <v>117</v>
      </c>
      <c r="C30" s="67" t="s">
        <v>97</v>
      </c>
      <c r="D30" s="14">
        <v>533</v>
      </c>
      <c r="E30" s="15">
        <v>5</v>
      </c>
    </row>
    <row r="31" spans="1:5" ht="25.5" customHeight="1" thickBot="1">
      <c r="A31" s="80"/>
      <c r="B31" s="70" t="s">
        <v>126</v>
      </c>
      <c r="C31" s="71" t="s">
        <v>59</v>
      </c>
      <c r="D31" s="72">
        <v>491</v>
      </c>
      <c r="E31" s="73">
        <v>6</v>
      </c>
    </row>
  </sheetData>
  <mergeCells count="5">
    <mergeCell ref="A26:A31"/>
    <mergeCell ref="A2:A7"/>
    <mergeCell ref="A8:A13"/>
    <mergeCell ref="A14:A19"/>
    <mergeCell ref="A20:A25"/>
  </mergeCells>
  <printOptions/>
  <pageMargins left="0.75" right="0.75" top="0.58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學務筆記型電腦</dc:creator>
  <cp:keywords/>
  <dc:description/>
  <cp:lastModifiedBy>winxp</cp:lastModifiedBy>
  <cp:lastPrinted>2008-05-25T07:32:52Z</cp:lastPrinted>
  <dcterms:created xsi:type="dcterms:W3CDTF">2008-05-25T06:06:56Z</dcterms:created>
  <dcterms:modified xsi:type="dcterms:W3CDTF">2008-05-26T00:37:32Z</dcterms:modified>
  <cp:category/>
  <cp:version/>
  <cp:contentType/>
  <cp:contentStatus/>
</cp:coreProperties>
</file>